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585" yWindow="390" windowWidth="24240" windowHeight="13740"/>
  </bookViews>
  <sheets>
    <sheet name="CALENDRIER" sheetId="1" r:id="rId1"/>
    <sheet name="ARBITRE" sheetId="4" r:id="rId2"/>
    <sheet name="SECTEUR GENERAL" sheetId="3" r:id="rId3"/>
    <sheet name="PARTICIPATION" sheetId="5" r:id="rId4"/>
    <sheet name="ETIQUETTE CA+CALENDRIER" sheetId="7" r:id="rId5"/>
  </sheets>
  <definedNames>
    <definedName name="_xlnm._FilterDatabase" localSheetId="1" hidden="1">ARBITRE!$A$2:$K$5</definedName>
    <definedName name="_xlnm._FilterDatabase" localSheetId="0" hidden="1">CALENDRIER!$B$2:$J$5</definedName>
    <definedName name="_xlnm._FilterDatabase" localSheetId="3" hidden="1">PARTICIPATION!$A$2:$P$5</definedName>
    <definedName name="_xlnm._FilterDatabase" localSheetId="2" hidden="1">'SECTEUR GENERAL'!$A$2:$K$5</definedName>
    <definedName name="_xlnm.Print_Area" localSheetId="1">ARBITRE!$A$1:$K$75</definedName>
    <definedName name="_xlnm.Print_Area" localSheetId="3">PARTICIPATION!$A$1:$P$107</definedName>
    <definedName name="_xlnm.Print_Area" localSheetId="2">'SECTEUR GENERAL'!$A$1:$K$105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1" i="5"/>
  <c r="M91"/>
  <c r="N91"/>
  <c r="L91"/>
  <c r="P71"/>
  <c r="N8"/>
  <c r="P8" s="1"/>
  <c r="N9"/>
  <c r="P9" s="1"/>
  <c r="N10"/>
  <c r="P10" s="1"/>
  <c r="N11"/>
  <c r="P11" s="1"/>
  <c r="N12"/>
  <c r="P12" s="1"/>
  <c r="N13"/>
  <c r="P13" s="1"/>
  <c r="N14"/>
  <c r="P14" s="1"/>
  <c r="N15"/>
  <c r="P15" s="1"/>
  <c r="N16"/>
  <c r="P16" s="1"/>
  <c r="N17"/>
  <c r="P17" s="1"/>
  <c r="N18"/>
  <c r="P18" s="1"/>
  <c r="N19"/>
  <c r="P19" s="1"/>
  <c r="N20"/>
  <c r="P20" s="1"/>
  <c r="N21"/>
  <c r="P21" s="1"/>
  <c r="N22"/>
  <c r="P22" s="1"/>
  <c r="N23"/>
  <c r="P23" s="1"/>
  <c r="N24"/>
  <c r="P24" s="1"/>
  <c r="N25"/>
  <c r="P25" s="1"/>
  <c r="N26"/>
  <c r="P26" s="1"/>
  <c r="N27"/>
  <c r="P27" s="1"/>
  <c r="N28"/>
  <c r="P28" s="1"/>
  <c r="N29"/>
  <c r="P29" s="1"/>
  <c r="N30"/>
  <c r="P30" s="1"/>
  <c r="N31"/>
  <c r="P31" s="1"/>
  <c r="N32"/>
  <c r="P32" s="1"/>
  <c r="N33"/>
  <c r="P33" s="1"/>
  <c r="N34"/>
  <c r="P34" s="1"/>
  <c r="N35"/>
  <c r="P35" s="1"/>
  <c r="N36"/>
  <c r="P36" s="1"/>
  <c r="N37"/>
  <c r="P37" s="1"/>
  <c r="N38"/>
  <c r="P38" s="1"/>
  <c r="N39"/>
  <c r="P39" s="1"/>
  <c r="N40"/>
  <c r="P40" s="1"/>
  <c r="N41"/>
  <c r="P41" s="1"/>
  <c r="N42"/>
  <c r="P42" s="1"/>
  <c r="N43"/>
  <c r="P43" s="1"/>
  <c r="N44"/>
  <c r="P44" s="1"/>
  <c r="N45"/>
  <c r="P45" s="1"/>
  <c r="N46"/>
  <c r="P46" s="1"/>
  <c r="N47"/>
  <c r="P47" s="1"/>
  <c r="N48"/>
  <c r="P48" s="1"/>
  <c r="N49"/>
  <c r="P49" s="1"/>
  <c r="N50"/>
  <c r="P50" s="1"/>
  <c r="N51"/>
  <c r="P51" s="1"/>
  <c r="N52"/>
  <c r="P52" s="1"/>
  <c r="N53"/>
  <c r="P53" s="1"/>
  <c r="N54"/>
  <c r="P54" s="1"/>
  <c r="N55"/>
  <c r="P55" s="1"/>
  <c r="N56"/>
  <c r="P56" s="1"/>
  <c r="N57"/>
  <c r="P57" s="1"/>
  <c r="N58"/>
  <c r="P58" s="1"/>
  <c r="N59"/>
  <c r="P59" s="1"/>
  <c r="N60"/>
  <c r="P60" s="1"/>
  <c r="N61"/>
  <c r="P61" s="1"/>
  <c r="N62"/>
  <c r="P62" s="1"/>
  <c r="N63"/>
  <c r="P63" s="1"/>
  <c r="N64"/>
  <c r="P64" s="1"/>
  <c r="N65"/>
  <c r="P65" s="1"/>
  <c r="N66"/>
  <c r="P66" s="1"/>
  <c r="N67"/>
  <c r="P67" s="1"/>
  <c r="N68"/>
  <c r="P68" s="1"/>
  <c r="N69"/>
  <c r="P69" s="1"/>
  <c r="N70"/>
  <c r="P70" s="1"/>
  <c r="N71"/>
  <c r="N72"/>
  <c r="P72" s="1"/>
  <c r="N73"/>
  <c r="P73" s="1"/>
  <c r="N74"/>
  <c r="P74" s="1"/>
  <c r="N75"/>
  <c r="P75" s="1"/>
  <c r="N76"/>
  <c r="P76" s="1"/>
  <c r="N77"/>
  <c r="P77" s="1"/>
  <c r="N78"/>
  <c r="P78" s="1"/>
  <c r="N79"/>
  <c r="P79" s="1"/>
  <c r="N80"/>
  <c r="P80" s="1"/>
  <c r="N81"/>
  <c r="P81" s="1"/>
  <c r="N82"/>
  <c r="P82" s="1"/>
  <c r="N83"/>
  <c r="P83" s="1"/>
  <c r="N84"/>
  <c r="P84" s="1"/>
  <c r="N85"/>
  <c r="P85" s="1"/>
  <c r="N86"/>
  <c r="P86" s="1"/>
  <c r="N87"/>
  <c r="P87" s="1"/>
  <c r="N88"/>
  <c r="P88" s="1"/>
  <c r="N89"/>
  <c r="P89" s="1"/>
  <c r="N90"/>
  <c r="P90" s="1"/>
  <c r="N7"/>
  <c r="O7" s="1"/>
  <c r="P7" l="1"/>
  <c r="O8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E106"/>
  <c r="E105"/>
  <c r="E104"/>
  <c r="E103"/>
  <c r="E102"/>
  <c r="E101"/>
  <c r="E100"/>
  <c r="E99"/>
  <c r="E98"/>
  <c r="E97"/>
  <c r="E96"/>
  <c r="D89" i="4"/>
  <c r="D88"/>
  <c r="D87"/>
  <c r="D86"/>
  <c r="D85"/>
  <c r="E85" s="1"/>
  <c r="D84"/>
  <c r="D83"/>
  <c r="D82"/>
  <c r="D81"/>
  <c r="D80"/>
  <c r="D79"/>
  <c r="D104" i="3"/>
  <c r="D103"/>
  <c r="D102"/>
  <c r="D101"/>
  <c r="D100"/>
  <c r="D99"/>
  <c r="D98"/>
  <c r="D97"/>
  <c r="D96"/>
  <c r="D95"/>
  <c r="D94"/>
  <c r="E83" i="4" l="1"/>
  <c r="D90"/>
  <c r="E81"/>
  <c r="F98" i="5"/>
  <c r="E107"/>
  <c r="F96"/>
  <c r="F100"/>
  <c r="F102"/>
  <c r="E79" i="4"/>
  <c r="E90" s="1"/>
  <c r="E98" i="3"/>
  <c r="E100"/>
  <c r="E96"/>
  <c r="D105"/>
  <c r="E94"/>
  <c r="F107" i="5" l="1"/>
  <c r="E105" i="3"/>
</calcChain>
</file>

<file path=xl/sharedStrings.xml><?xml version="1.0" encoding="utf-8"?>
<sst xmlns="http://schemas.openxmlformats.org/spreadsheetml/2006/main" count="2441" uniqueCount="456">
  <si>
    <t>DATES</t>
  </si>
  <si>
    <t>CLUBS - DESIGNATION - CHALLENGE</t>
  </si>
  <si>
    <t>Av</t>
  </si>
  <si>
    <t>Boulodrome</t>
  </si>
  <si>
    <t>TC PRO</t>
  </si>
  <si>
    <t>Dot.
Euros</t>
  </si>
  <si>
    <t>IND
D
T</t>
  </si>
  <si>
    <t>Crs
Parties
3-4
Qualif.</t>
  </si>
  <si>
    <t>TC</t>
  </si>
  <si>
    <t>MIX</t>
  </si>
  <si>
    <t>T</t>
  </si>
  <si>
    <t>3C</t>
  </si>
  <si>
    <t>B</t>
  </si>
  <si>
    <t>CALENDRIER DES CONCOURS PROGRAMMES SUR 2022 - 2023</t>
  </si>
  <si>
    <t>OCTOBRE 2021</t>
  </si>
  <si>
    <t>NOVEMBRE 2021</t>
  </si>
  <si>
    <t>DECEMBRE 2021</t>
  </si>
  <si>
    <t>OCTOBRE 2022</t>
  </si>
  <si>
    <t>JANVIER 2022</t>
  </si>
  <si>
    <t>DECEMBRE 2022</t>
  </si>
  <si>
    <t>FEVRIER 2022</t>
  </si>
  <si>
    <t>AOUT 2022</t>
  </si>
  <si>
    <t>MARS 2022</t>
  </si>
  <si>
    <t>AVRIL 2022</t>
  </si>
  <si>
    <t>MAI 20222</t>
  </si>
  <si>
    <t>JUIN 2022</t>
  </si>
  <si>
    <t>JUILLET 2022</t>
  </si>
  <si>
    <t>SEPTEMBRE 2022</t>
  </si>
  <si>
    <t>NOVEMBRE 2022</t>
  </si>
  <si>
    <t>JANVIER 2023</t>
  </si>
  <si>
    <t>FEVRIER 2023</t>
  </si>
  <si>
    <t>A</t>
  </si>
  <si>
    <t>M</t>
  </si>
  <si>
    <t>N</t>
  </si>
  <si>
    <t>V</t>
  </si>
  <si>
    <t>CD47</t>
  </si>
  <si>
    <t>MM</t>
  </si>
  <si>
    <t>CD47A</t>
  </si>
  <si>
    <t>CD47M</t>
  </si>
  <si>
    <t>CD47N</t>
  </si>
  <si>
    <t>CD47V</t>
  </si>
  <si>
    <t>PQ</t>
  </si>
  <si>
    <t>O</t>
  </si>
  <si>
    <t>secteur AGEN</t>
  </si>
  <si>
    <t>secteur MARMANDE</t>
  </si>
  <si>
    <t>secteur NERAC</t>
  </si>
  <si>
    <t>secteur VILLENEUVE</t>
  </si>
  <si>
    <t>COMITE 47</t>
  </si>
  <si>
    <t>LIGNE DU MOIS avec 2 M pour ne pas confondre avec MARMANDE</t>
  </si>
  <si>
    <t>PAS BESOIN D'ARBITRE NOMME PAR LE COMITE</t>
  </si>
  <si>
    <t>TENUE DU GRAPHIQUE SECTEUR AGEN</t>
  </si>
  <si>
    <t>TENUE DU GRAPHIQUE SECTEUR MARMANDE</t>
  </si>
  <si>
    <t>TENUE DU GRAPHIQUE SECTEUR NERAC</t>
  </si>
  <si>
    <t>TENUE DU GRAPHIQUE SECTEUR VILLENEUVE</t>
  </si>
  <si>
    <t>PRE-QUALIFICATION PAR SECTEUR</t>
  </si>
  <si>
    <t>ARBITRES</t>
  </si>
  <si>
    <t>LEGENDE</t>
  </si>
  <si>
    <t>SECTEUR</t>
  </si>
  <si>
    <t>BON ENCONTRE</t>
  </si>
  <si>
    <t>EXEMPLE</t>
  </si>
  <si>
    <t>TOTAL</t>
  </si>
  <si>
    <t>PARTICIPATIONS DES SECTEURS</t>
  </si>
  <si>
    <t>tenue graphique secteur AGEN</t>
  </si>
  <si>
    <t>tenue graphique secteur MARMANDE</t>
  </si>
  <si>
    <t>tenue graphique secteur NERAC</t>
  </si>
  <si>
    <t>tenue graphique secteur VILLENEUVE</t>
  </si>
  <si>
    <t>Pré-qualification par secteur</t>
  </si>
  <si>
    <t>pas besoin d'arbitre nommé par le comité</t>
  </si>
  <si>
    <t>S</t>
  </si>
  <si>
    <t>MAZZER - NARDI - COUFIGNAL - MESPOULHE</t>
  </si>
  <si>
    <t>NB CONCOURS</t>
  </si>
  <si>
    <t>NB EQUIPE</t>
  </si>
  <si>
    <t>CUMUL</t>
  </si>
  <si>
    <t>DE</t>
  </si>
  <si>
    <t>CATEG.</t>
  </si>
  <si>
    <t>3</t>
  </si>
  <si>
    <t>TOTAL PARTICIPANT</t>
  </si>
  <si>
    <t>JANVIER 2024</t>
  </si>
  <si>
    <t>FEVRIER 2024</t>
  </si>
  <si>
    <t>PRO</t>
  </si>
  <si>
    <t>EC</t>
  </si>
  <si>
    <t>1/2 FINALE et FINALE COUPE 47 à 8h30</t>
  </si>
  <si>
    <t>COUPE DE NOËL CD 47 Limité 128 équipes 22€ à 14h30</t>
  </si>
  <si>
    <t>MO</t>
  </si>
  <si>
    <t>MARS 2024</t>
  </si>
  <si>
    <t>AVRIL 2024</t>
  </si>
  <si>
    <t>MAI 2024</t>
  </si>
  <si>
    <t>JUIN 2024</t>
  </si>
  <si>
    <t>JUILLET 2024</t>
  </si>
  <si>
    <t>AOUT 2024</t>
  </si>
  <si>
    <t>SEPTEMBRE 2024</t>
  </si>
  <si>
    <t>OCTOBRE 2024</t>
  </si>
  <si>
    <t>NOVEMBRE 2024</t>
  </si>
  <si>
    <t>DECEMBRE 2024</t>
  </si>
  <si>
    <t>JANVIER 2025</t>
  </si>
  <si>
    <t>FEVRIER 2025</t>
  </si>
  <si>
    <t>CALENDRIER DES CONCOURS PROGRAMMES SUR 2024- 2025</t>
  </si>
  <si>
    <t>AV</t>
  </si>
  <si>
    <t>D</t>
  </si>
  <si>
    <t>IND</t>
  </si>
  <si>
    <t>64 q</t>
  </si>
  <si>
    <t>CD 47 VÉTÉRAN (Limité à 128 Équipes) 22€ en poule à 9h</t>
  </si>
  <si>
    <t>VET</t>
  </si>
  <si>
    <t>2C</t>
  </si>
  <si>
    <t>Pré Qual Doub.Mixte France + N.A Secteur: N-V à 14h30</t>
  </si>
  <si>
    <t>Pré Qual Doub.Mixte France + N.A Secteur: A-M à 8h30</t>
  </si>
  <si>
    <t>Pré Qual Trip.Masculin France + N.A Secteur: A-M à 14h30</t>
  </si>
  <si>
    <t>Pré Qual Trip.Masculin France + N.A Secteur: N - V à 8h30</t>
  </si>
  <si>
    <t>CHPT CD 47 Doublettes Vétérans à 14h30</t>
  </si>
  <si>
    <t>1 + 1</t>
  </si>
  <si>
    <t>1 + 3</t>
  </si>
  <si>
    <t>Soutien à 14h30</t>
  </si>
  <si>
    <t>Qualif CDF + N.A Tripl.Provençal Homogène(S+J) à 8h30</t>
  </si>
  <si>
    <t>TC PRO Prov</t>
  </si>
  <si>
    <t>Prov</t>
  </si>
  <si>
    <t>Qualif CDF + N.A Tripl.Provençal Homogène(S+J)8h30(Suite)</t>
  </si>
  <si>
    <t>Qualif CDF + N.A  Doubl.Masculins à 14h30</t>
  </si>
  <si>
    <t>Qualif CDF + N.A  Doubl.Masculins à 9h (Suite)</t>
  </si>
  <si>
    <t>Qualif CDF + N.A Individuel Féminin à 14h30</t>
  </si>
  <si>
    <t>Qualif CDF + N.A Individuel Féminin à 9h (Suite)</t>
  </si>
  <si>
    <t>1/2 et FINALE CDC VÉTÉRANS 1ère + 2ème Division à 8h30</t>
  </si>
  <si>
    <t>1/2 et FINALE CDC OPEN 1ère + 2ème Division à 8h30              + 1/2 FINALE et FINALE CDC FÉMININ à 8h30</t>
  </si>
  <si>
    <t>COUPE DE NOËL CD 47 Limité 128 Équipes 22€ à 14h30</t>
  </si>
  <si>
    <t>CHPT DES ASSOCIATIONS 47 à 14h30</t>
  </si>
  <si>
    <t>CHPT DES ASSOCIATIONS 47 à 9h (Suite)</t>
  </si>
  <si>
    <t>PAN</t>
  </si>
  <si>
    <t>3 Part</t>
  </si>
  <si>
    <t>FEM</t>
  </si>
  <si>
    <r>
      <t xml:space="preserve">VET </t>
    </r>
    <r>
      <rPr>
        <b/>
        <sz val="13"/>
        <color indexed="8"/>
        <rFont val="Calibri"/>
        <family val="2"/>
        <scheme val="minor"/>
      </rPr>
      <t xml:space="preserve">
FEM
MIX</t>
    </r>
  </si>
  <si>
    <t>CALENDRIER DES CONCOURS PROGRAMMES SUR 2025 - 2026</t>
  </si>
  <si>
    <t>MARS 2025</t>
  </si>
  <si>
    <t>AVRIL 2025</t>
  </si>
  <si>
    <t>MAI 2025</t>
  </si>
  <si>
    <t>JUIN 2025</t>
  </si>
  <si>
    <t>JUILLET 2025</t>
  </si>
  <si>
    <t>AOUT 2025</t>
  </si>
  <si>
    <t>SEPTEMBRE 2025</t>
  </si>
  <si>
    <t>OCTOBRE 2025</t>
  </si>
  <si>
    <t>NOVEMBRE 2025</t>
  </si>
  <si>
    <t>DECEMBRE 2025</t>
  </si>
  <si>
    <t>JANVIER 2026</t>
  </si>
  <si>
    <t>FEVRIER 2026</t>
  </si>
  <si>
    <t>Pré Qual Tir de Précision Secteur: A - M à 14h30</t>
  </si>
  <si>
    <t>TDP</t>
  </si>
  <si>
    <t>Pré Qual Tir de Précision Secteur: N - V à 9h</t>
  </si>
  <si>
    <t>Pré Qual Trip Promotion France + N.A Sect: N-V à 14h30</t>
  </si>
  <si>
    <t>Pré Qual Trip Promotion France + N.A Sect: A - M à 8h30</t>
  </si>
  <si>
    <t>Pré Qual Ind.Masc France + N.A Secteur: A-M à 14h30</t>
  </si>
  <si>
    <t>Pré Qual Ind.Masc France + N.A Secteur: N-V à 8h30</t>
  </si>
  <si>
    <t>Journée Sport Adapté</t>
  </si>
  <si>
    <t>Pré Qual Trip.Mixte France N.A Secteur: N - V à 14h30</t>
  </si>
  <si>
    <t>Pré Qual Doub. Mascul France + N.A Secteur: A -M à 14h30</t>
  </si>
  <si>
    <t>Pré Qual Doub. Mascul France + N.A Secteur: N - V à 8h30</t>
  </si>
  <si>
    <t>1er TOUR CDC OPEN H et F</t>
  </si>
  <si>
    <t>2ème TOUR CDC OPEN H et F</t>
  </si>
  <si>
    <t>3ème TOUR CDC OPEN H + F</t>
  </si>
  <si>
    <t>Qualif CHPT N.A + CHPT 47 Tir de Précision Féminin à 9h</t>
  </si>
  <si>
    <t>Qualif CHPT N.A + CHPT 47 Tir de Précision                                    Juniors masculin &amp; féminin à 10h</t>
  </si>
  <si>
    <t>3ème TOUR CDC Vétérans (1ère+2ème) Division à 15h</t>
  </si>
  <si>
    <t>5ème TOUR CDC OPEN H + F</t>
  </si>
  <si>
    <t>4ème TOUR CDC Vétérans (1ère+2ème Division) à 15h</t>
  </si>
  <si>
    <t>1er TOUR CDC Vétérans (1ére+2ème) Division à 15h</t>
  </si>
  <si>
    <t>2ème TOUR CDC Vétérans (1ère+2ème) Division à 15h</t>
  </si>
  <si>
    <t>6ème TOUR CDC OPEN H + F</t>
  </si>
  <si>
    <t>Qualif CDF + N.A Triplette Masculin  à 14h30</t>
  </si>
  <si>
    <t xml:space="preserve">Qualif CDF + N.A Triplette Féminin  à 14h30 </t>
  </si>
  <si>
    <t>Qualif CDF + N.A Triplette Féminin  à 9h (Suite)</t>
  </si>
  <si>
    <t>Qualif CDF + N.A Triplette Masculin  à 9h (Suite)</t>
  </si>
  <si>
    <t>6ème TOUR CDC Vétérans (1ére +2ème) Division à 15h</t>
  </si>
  <si>
    <t>7ème TOUR CDC OPEN H + F</t>
  </si>
  <si>
    <t>7ème TOUR CDC Vétérans (1ère +2ème) Division à 15h</t>
  </si>
  <si>
    <t>8ème TOUR CDC OPEN H + F</t>
  </si>
  <si>
    <t>8ème TOUR CDC Vétérans (1ère + 2ème) Division à 15h</t>
  </si>
  <si>
    <t>21/22</t>
  </si>
  <si>
    <t>28/29</t>
  </si>
  <si>
    <t>04 au 06</t>
  </si>
  <si>
    <t>19/20</t>
  </si>
  <si>
    <t>CHPT DE FRANCE DOUBLETTE FÉMININ  (Suite)</t>
  </si>
  <si>
    <t>5/6/7</t>
  </si>
  <si>
    <t>JOURNÉE DES DIRIGEANTS du 47 (Secteur Marmande)</t>
  </si>
  <si>
    <t>AMICALE LAÏQUE AGEN</t>
  </si>
  <si>
    <t>LAROQUE TIMBAUT</t>
  </si>
  <si>
    <t>SAINT ROMAIN LE NOBLE</t>
  </si>
  <si>
    <t>CAUDECOSTE</t>
  </si>
  <si>
    <t>LAPLUME</t>
  </si>
  <si>
    <t>LAPLUME Challenge TECHNIGRAV</t>
  </si>
  <si>
    <t>LE PASSAGE</t>
  </si>
  <si>
    <t>ASTAFFORT Semi Nocturne à 19h</t>
  </si>
  <si>
    <t>ASTAFFORT</t>
  </si>
  <si>
    <t>PONT DU CASSE au BOULODROME DE STE LIVRADE à 8h30</t>
  </si>
  <si>
    <t>PONT DU CASSE à 8h30</t>
  </si>
  <si>
    <t>PONT DU CASSE à 14h30</t>
  </si>
  <si>
    <t>1C</t>
  </si>
  <si>
    <t>PONT DU CASSE à 15h  (Soutien)</t>
  </si>
  <si>
    <t>GRANDFONDS</t>
  </si>
  <si>
    <t>BOE</t>
  </si>
  <si>
    <t>BOE Challenge PEUGEOT à 9h30 en POULES</t>
  </si>
  <si>
    <t>BOE Semi Nocturne à 19h30</t>
  </si>
  <si>
    <t>BOE Challenge TOVO</t>
  </si>
  <si>
    <t>PONT DE LA GARDE Challenge J.RIEUX En Poule à 9h</t>
  </si>
  <si>
    <t>PONT DE LA GARDE à 8h30</t>
  </si>
  <si>
    <t>PONT DE LA GARDE Challenge Jo GHIBAUDO à 14h30</t>
  </si>
  <si>
    <t>COLAYRAC En POULES à 10h</t>
  </si>
  <si>
    <t>COLAYRAC  à 8H30</t>
  </si>
  <si>
    <t>COLAYRAC  à 14h30</t>
  </si>
  <si>
    <t>COLAYRAC Trophée Interclubs-6 Joueurs Homogène à 8h30 ChallengeThierry PEPE(Limité 32équipes)5€/Joueurs</t>
  </si>
  <si>
    <t>BON ENCONTRE à 8h30</t>
  </si>
  <si>
    <t>BON ENCONTRE à 14h30</t>
  </si>
  <si>
    <t>Soutien CD 47 à 14h30</t>
  </si>
  <si>
    <t>BAJON Challenge "LE FRILEUX"</t>
  </si>
  <si>
    <t>BAJON</t>
  </si>
  <si>
    <t>SERIGNAC Sur GARONNE</t>
  </si>
  <si>
    <t>SERIGNAC Sur GARONNE  à 8h30 Challenge BABINI-BOISSIE</t>
  </si>
  <si>
    <t>SERIGNAC Sur GARONNE  à 14h30 Challenge BABINI-BOISSIE</t>
  </si>
  <si>
    <t>SERIGNAC Sur GARONNE Semi Nocturne à 19h30</t>
  </si>
  <si>
    <t>PONT DE LA GARDE Semi Nocturne à 19h30</t>
  </si>
  <si>
    <t>PONT DE LA GARDE Challenge Mario GHIBAUDO à 14h30</t>
  </si>
  <si>
    <t>LAYRAC Coupes P F VIALLARET</t>
  </si>
  <si>
    <t>LAYRAC Coupes NICOLAS LE JARDINIER</t>
  </si>
  <si>
    <t>LAYRAC Coupes LA KIRPY</t>
  </si>
  <si>
    <t>LAYRAC COUPES TECHNIGRAV</t>
  </si>
  <si>
    <t>COLAYRAC</t>
  </si>
  <si>
    <t>LA SAUVETAT DE SAVERES à 8h30</t>
  </si>
  <si>
    <t>LA SAUVETAT DE SAVERES à 14h30</t>
  </si>
  <si>
    <t>LA SAUVETAT DE SAVERES</t>
  </si>
  <si>
    <t>SAINT NICOLAS DE LA BALERME</t>
  </si>
  <si>
    <t>PONT DU CASSE au BOULODROME DE STE LIVRADE à 14h30</t>
  </si>
  <si>
    <t>SAINT NICOLAS DE LA BALERME Trophée René GALLON</t>
  </si>
  <si>
    <t>PONT DU CASSE à 8h30 en POULE</t>
  </si>
  <si>
    <t>Pré Qual Tir de Précision Féminin 4 Secteurs à 10h</t>
  </si>
  <si>
    <t>PUJOLS Challenge PELLIZARI</t>
  </si>
  <si>
    <t xml:space="preserve">PUJOLS </t>
  </si>
  <si>
    <t>TRENTELS au Boulodrome de SAINTE LIVRADE</t>
  </si>
  <si>
    <t>LE ROOY au Boulodrome de STE LIVRADE Chal Y.SALVANT</t>
  </si>
  <si>
    <t xml:space="preserve">LE ROOY au Boulodrome de STE LIVRADE </t>
  </si>
  <si>
    <t>Qualif CHPT 47 CDF + N.A Individuel Masculin à 14h30</t>
  </si>
  <si>
    <t>Qualif CHPT 47 CDF + N.A  Doublette Féminin à 14h30</t>
  </si>
  <si>
    <t>Qualif CHPT 47 CDF + N.A Individuel Masculin à 9h (Suite)</t>
  </si>
  <si>
    <t>Qualif CHPT 47 CDF + N.A Doublette Féminin à 9h (Suite)</t>
  </si>
  <si>
    <t>Qualif CHPT 47 CDF + N.A Triplette Promotion à 14h30</t>
  </si>
  <si>
    <t>Qualif CHPT 47 CDF + N.A Triplette Promotion à 9h</t>
  </si>
  <si>
    <t>Qualif CHPT 47 CDF + N.A Doublette Mixte à 14h30</t>
  </si>
  <si>
    <t>Qualif CHPT 47 CDF + N.A Doublette Mixte à 9h (Suite)</t>
  </si>
  <si>
    <t>Qualif CHPT 47  CDF + N.A Triplette Vétérans à 14h30</t>
  </si>
  <si>
    <t>Qualif CHPT 47  CDF + N.A Triplette Vétérans à 9h (Suite)</t>
  </si>
  <si>
    <t>Qualif CHPT N.A + CHPT 47 Tir de Précision Masc à 9h</t>
  </si>
  <si>
    <t>Qualif  47  CDF + N.A Doub.Provençal Homogène(S+J) à 8h30</t>
  </si>
  <si>
    <t>Qualif 47 CDF + N.A Doub.Prov Homog(S+J) à 8h30(Suite)</t>
  </si>
  <si>
    <t>TRENTELS Challenge TEYSSEDRE</t>
  </si>
  <si>
    <t>PENNE SAINT SYLVESTRE</t>
  </si>
  <si>
    <t>LE ROOY à 9h</t>
  </si>
  <si>
    <t>LE ROOY Challenge LIMBERT à 14h30</t>
  </si>
  <si>
    <t>VILLEREAL</t>
  </si>
  <si>
    <t>SAINT AUBIN</t>
  </si>
  <si>
    <t>MONFLANQUIN Challenge OLLES</t>
  </si>
  <si>
    <t>Qualif CHPT 47  CDF + N.A Triplette Mixtes à 14h30</t>
  </si>
  <si>
    <t>Qualif CHPT 47  CDF + N.A Triplette Mixtes à 9h (Suite)</t>
  </si>
  <si>
    <t>CASTILLONNES</t>
  </si>
  <si>
    <t>4 P</t>
  </si>
  <si>
    <t>PUJOLS Challenge PENIN</t>
  </si>
  <si>
    <t>MONSEGUR</t>
  </si>
  <si>
    <t>LE TEMPLE</t>
  </si>
  <si>
    <t>CANCON</t>
  </si>
  <si>
    <t>MONFLANQUIN à 8h30</t>
  </si>
  <si>
    <t>MONFLANQUIN Trophée LA DAME DU LAC à 14h30</t>
  </si>
  <si>
    <t>MONSEMPRON Challenge TIRA VALERIAN à 14h30</t>
  </si>
  <si>
    <t>MONSEMPRON Prix de la Municipalité à 8h30</t>
  </si>
  <si>
    <t>MONSEMPRON Prix de la Municipalité à 14h30</t>
  </si>
  <si>
    <t>4P</t>
  </si>
  <si>
    <t>DAUSSE</t>
  </si>
  <si>
    <t>LE ROOY Challenge ALBERGONI</t>
  </si>
  <si>
    <t>TOURNON D'AGENAIS à ANTHE</t>
  </si>
  <si>
    <t>SAINT AUBIN à 8h30</t>
  </si>
  <si>
    <t>SAINT AUBIN à 14h30</t>
  </si>
  <si>
    <t>GRANGES sur LOT à 8h30</t>
  </si>
  <si>
    <t>GRANGES sur LOT Challenge J.VERHOEVEN à 14h30</t>
  </si>
  <si>
    <t>CASTELMORON Semi Nocturne à 19h30</t>
  </si>
  <si>
    <t>FUMEL</t>
  </si>
  <si>
    <t>TOURNON D'AGENAIS Nocturne à 21h</t>
  </si>
  <si>
    <t>SAINTE LIVRADE Challenge CASSE Semi Nocturne à 19h30</t>
  </si>
  <si>
    <t>PUJOLS à 8h30</t>
  </si>
  <si>
    <t>PUJOLS à 14h30</t>
  </si>
  <si>
    <t>MONFLANQUIN Challenge FAVAL</t>
  </si>
  <si>
    <t>SAINTE LIVRADE Challenge LOUALICHE</t>
  </si>
  <si>
    <t>PUJOLS Challenge ROUGIER</t>
  </si>
  <si>
    <t>VILLEREAL à 8h30</t>
  </si>
  <si>
    <t>VILLEREAL à 14h30</t>
  </si>
  <si>
    <t>FUMEL Prix de la Ville</t>
  </si>
  <si>
    <t>SAINTE LIVRADE Challenge TRAVERSIER</t>
  </si>
  <si>
    <t>CASSENEUIL Challenge LIMBERGER</t>
  </si>
  <si>
    <t>MONFLANQUIN</t>
  </si>
  <si>
    <t>LE ROOY Semi Nocturne à 19h</t>
  </si>
  <si>
    <t>VILLENEUVE sur LOT</t>
  </si>
  <si>
    <t>TOURNON D'AGENAIS</t>
  </si>
  <si>
    <t>CASSENEUIL Challenge GAUMI</t>
  </si>
  <si>
    <t>TRENTELS Challenge ARQUICHE</t>
  </si>
  <si>
    <t>BIAS Au Boulodrome de SAINTE LIVRADE</t>
  </si>
  <si>
    <t>GRANGES sur LOT</t>
  </si>
  <si>
    <t>TRENTELS Challenge FAUQUET à 8h30</t>
  </si>
  <si>
    <t>TRENTELS Challenge MANENC à 14h30</t>
  </si>
  <si>
    <t>VILLENEUVE Au Boulodrome de SAINTE LIVRADE</t>
  </si>
  <si>
    <t>VILLENEUVE Au Boulodrome de SAINTE LIVRADE                          CHALLENGE MALGOUYAT</t>
  </si>
  <si>
    <t>LE TEMPLE Au boulodrome de SAINTE LIVRADE</t>
  </si>
  <si>
    <t>LE TEMPLE Au boulodrome de SAINTE LIVRADE à 8h30</t>
  </si>
  <si>
    <t>LE TEMPLE Au Boulodrome de SAINTE LIVRADE à 14h30</t>
  </si>
  <si>
    <t>TRENTELS Grand Prix de la Ville  Limité à 128 équipes</t>
  </si>
  <si>
    <t>TRENTELS Grand Prix de la Ville Limité à 128 équipes</t>
  </si>
  <si>
    <t>PUJOLS Challenge PELLIZARI au Boulodrome de STE LIVRADE</t>
  </si>
  <si>
    <t>PUJOLS au Boulodrome de STE LIVRADE</t>
  </si>
  <si>
    <t xml:space="preserve">LE ROOY Au Boulodrome de SAINTE LIVRADE                                                               </t>
  </si>
  <si>
    <t>LE ROOY Au Boulodrome de STE LIVRADE Challenge SALVANT</t>
  </si>
  <si>
    <t>FAUILLET</t>
  </si>
  <si>
    <t>MARMANDE</t>
  </si>
  <si>
    <t xml:space="preserve">BEAUPUY </t>
  </si>
  <si>
    <t>ARGENTON</t>
  </si>
  <si>
    <t>CLAIRAC</t>
  </si>
  <si>
    <t>SAINT PARDOUX ISSAC</t>
  </si>
  <si>
    <t>ARGENTON à 8h30</t>
  </si>
  <si>
    <t>ARGENTON à 14h30</t>
  </si>
  <si>
    <t>BEAUPUY Challenge MARIE GODET</t>
  </si>
  <si>
    <t>AIGUILLON</t>
  </si>
  <si>
    <t>CALONGES Challenge Souvenir DALL'ANTONIA</t>
  </si>
  <si>
    <t>VERTEUIL</t>
  </si>
  <si>
    <t>MAUVEZIN</t>
  </si>
  <si>
    <t>BEAUPUY</t>
  </si>
  <si>
    <t>TONNEINS GARE Souvenir J.C CHASTIER</t>
  </si>
  <si>
    <t>SAMAZAN Souvenir BALETTE à 8h30</t>
  </si>
  <si>
    <t>SAMAZAN Challenge PIERRE MUTTON  à 14h30</t>
  </si>
  <si>
    <t>PARDAILLAN</t>
  </si>
  <si>
    <t>ARGENTON 12 H de PETANQUE-                                                                                       4 JOUEURS H et PRO HOMOGENE à 8h</t>
  </si>
  <si>
    <t>H+P</t>
  </si>
  <si>
    <t>CLAIRAC à 8h30</t>
  </si>
  <si>
    <t>CLAIRAC à 14h30</t>
  </si>
  <si>
    <t>SAMAZAN</t>
  </si>
  <si>
    <t>MARMANDE Challenge S. CHAUMONT EN POULES à 9h30</t>
  </si>
  <si>
    <t>COCUMONT</t>
  </si>
  <si>
    <t>SAINTE GEMME à 8h30</t>
  </si>
  <si>
    <t>SAINTE GEMME à 14h30</t>
  </si>
  <si>
    <t>DURAS</t>
  </si>
  <si>
    <t>BEAUPUY 12 H DE PETANQUE-                                                            4 JOUEURS H et PROMO Homogène à 8h</t>
  </si>
  <si>
    <t>DURAS à 8h30</t>
  </si>
  <si>
    <t>DURAS à 14h30</t>
  </si>
  <si>
    <t>SAINT PARDOUX ISSAC à 8h30</t>
  </si>
  <si>
    <t>SAINT PARDOUX ISSAC à 14h30</t>
  </si>
  <si>
    <t>CALONGES</t>
  </si>
  <si>
    <t>SAMAZAN 12 H de PETANQUE-                                                           4 JOUEURS VETERANS H+ PROMOTION à 8h30</t>
  </si>
  <si>
    <t>MAUVEZIN Challenge FAFA</t>
  </si>
  <si>
    <t>MAUVEZIN  à 9h30 en Poules</t>
  </si>
  <si>
    <t>SEYCHES</t>
  </si>
  <si>
    <t>LAVARDAC au Boulodrome de Lavardac</t>
  </si>
  <si>
    <t>MEZIN</t>
  </si>
  <si>
    <t>BARBASTE</t>
  </si>
  <si>
    <t>CASTELJALOUX</t>
  </si>
  <si>
    <t>THOUARS à 8h30</t>
  </si>
  <si>
    <t xml:space="preserve">THOUARS Challenge andré MAUREL** à 14h30 </t>
  </si>
  <si>
    <t>FRANCESCAS Challenge SOUCARET à 8h30</t>
  </si>
  <si>
    <t xml:space="preserve">IND </t>
  </si>
  <si>
    <t>FRANCESCAS 14h30</t>
  </si>
  <si>
    <t>BUZET</t>
  </si>
  <si>
    <t>MEZIN Challenge DUBOUCH**</t>
  </si>
  <si>
    <t>PINDERES</t>
  </si>
  <si>
    <t xml:space="preserve">PINDERES EN POULES à 9h </t>
  </si>
  <si>
    <t>DURANCE Challenge MONIQUE BETUING GASPIN**</t>
  </si>
  <si>
    <t>P.PETIT NERAC Challenge LAMOTHE</t>
  </si>
  <si>
    <t>PUCH D'AGENAIS</t>
  </si>
  <si>
    <t>MONTESQUIEU</t>
  </si>
  <si>
    <t>BARBASTE à 8h30</t>
  </si>
  <si>
    <t>BARBASTE à 14h30</t>
  </si>
  <si>
    <t>PORT SAINTE MARIE Semi Nocturne à 19h30</t>
  </si>
  <si>
    <t>LAVARDAC</t>
  </si>
  <si>
    <t>DURANCE PRINCESSE DE "MERODE"**</t>
  </si>
  <si>
    <t>P.PETIT NERAC Challenge F. PERRIN** Semi Nocturne à à 19h</t>
  </si>
  <si>
    <t>PINDERES Challenge C.GIRIBALDI en Poule à 10h</t>
  </si>
  <si>
    <t>FRANCESCAS Trophée interclubs-6 Joueurs homogènes à 8h30  (Limité à 32 Équipes)- 5€/JOUEURS</t>
  </si>
  <si>
    <t>BARBASTE Semi Nocturne à 19h30</t>
  </si>
  <si>
    <t>MONTESQUIEU à 8h30</t>
  </si>
  <si>
    <t>MONTESQUIEU à 14h30</t>
  </si>
  <si>
    <t>LAVARDAC Limité à 64 Équipes en Poules à 9h              inscription à l'avance avec chèque correspondant 15€/Équipes jusqu'au 17 Juillet- Tel:06.77.79.51.85                                       GIRODEAU Christian 78 rue du centre bréchan 47600 NERAC</t>
  </si>
  <si>
    <t>P.PETIT NERAC</t>
  </si>
  <si>
    <t>MONTESQUIEU 12 H DE Pétanque Limité à 32 Équipes-              4 Joueurs H et Promotion à 8h30 - Homogène</t>
  </si>
  <si>
    <t>CASTELJALOUX Grand Prix de la Ville</t>
  </si>
  <si>
    <t>PINDERES Challenge FERMO STORE Semi Nocturne à 19h</t>
  </si>
  <si>
    <t>NERAC Grand Prix de la Ville à 14h30</t>
  </si>
  <si>
    <t>NERAC Challenge Ignace BERGUA** à 8h30</t>
  </si>
  <si>
    <t>PORT SAINTE MARIE</t>
  </si>
  <si>
    <t>LAVARDAC Souvenir FRANCIS SEGUIN** à 8h30</t>
  </si>
  <si>
    <t>LAVARDAC Challenge DADOU** à 14h30</t>
  </si>
  <si>
    <t>DURANCE Challenge Aline KINET**</t>
  </si>
  <si>
    <t>MONTESQUIEU Semi Nocturne à 19h30</t>
  </si>
  <si>
    <t>LAVARDAC Souvenir Dominique DUTREIL**</t>
  </si>
  <si>
    <t>NATIONAL PETANQUE D'ALBRET - Limité à 140 équipes TRIPLETTES VÉTÉRANS - TOP 300- à 9h</t>
  </si>
  <si>
    <t xml:space="preserve">NATIONAL PETANQUE D'ALBRET à 9h (Suite T. Vétérans) </t>
  </si>
  <si>
    <t>NATIONAL PETANQUE D'ALBRET - Limité à 140 équipes TRIPLETTES MIXTES - TOP 300 - à 9h</t>
  </si>
  <si>
    <t xml:space="preserve">NATIONAL PETANQUE D'ALBRET à 9h (Suite T. Mixtes) </t>
  </si>
  <si>
    <t>FRANCESCAS à 8h30</t>
  </si>
  <si>
    <t>FRANCESCAS à 14h30 Challenge Paulette LABORDE</t>
  </si>
  <si>
    <t>CHPT DE FRANCE INDIVIDUEL MASCULIn  (Suite)</t>
  </si>
  <si>
    <t>CHPT DE FRANCE TRIPLETTE MIXTES ( Suite)</t>
  </si>
  <si>
    <t>CHPT DE FRANCE TRIPLETTES JEUNES (Suite)</t>
  </si>
  <si>
    <t>CHPT DE FRANCE TRIPLETTES VÉTÉRANS (Suite)</t>
  </si>
  <si>
    <t>CHPT DE FRANCE TRIPLETTES PROMOTIONS (Suite)</t>
  </si>
  <si>
    <t xml:space="preserve">CHPT DE FRANCE INDIVIDUEL FEMININ (Suite) </t>
  </si>
  <si>
    <t xml:space="preserve">CHPT N.A TRIPLETTE PROVENÇAL (Suite) </t>
  </si>
  <si>
    <t xml:space="preserve">CHPT N.A DOUBLETTE PROVENÇAL (Suite) </t>
  </si>
  <si>
    <t>CONGRES DEPARTEMENTAL à 8h45</t>
  </si>
  <si>
    <t>CD 47 VÉTÉRANS (Limité 128 Équipes) 22€ en Poules à 9h</t>
  </si>
  <si>
    <t>LAYRAC COUPES ETS LORENZO</t>
  </si>
  <si>
    <t>CD 47 Soutien à 14h30</t>
  </si>
  <si>
    <t>CHPT CD 47 Doublettes Vétérans à 9h</t>
  </si>
  <si>
    <t>CD 47 Soutien  à 14h30</t>
  </si>
  <si>
    <t>Pré Qual Trip.Mixte France N.A Secteur: A- M à 8h30</t>
  </si>
  <si>
    <t>CONGRES DÉPARTEMENTAL à FRANCESCAS à 8h45</t>
  </si>
  <si>
    <t>CHPT N.A TRIPLETTE PROVENÇAL à VIVONNE (87)                      Délégué: Bruno GERARD</t>
  </si>
  <si>
    <t>CHPT N.A TRIPLETTES SÉNIORS FEMININS  à BRIVE (19) Déléguée: Martine MARCILLAC</t>
  </si>
  <si>
    <t>CHPT N.A TRIPLETTES SÉNIORS MASCULINS  à BRIVE (19) Délégué: J.Philippe MARCILLAC</t>
  </si>
  <si>
    <t>CHPT N.A TRIPLETTES VETERANS à BRIVE (19)                                                            Délégué: J.Philippe MARCILLAC</t>
  </si>
  <si>
    <t>CHPT N.A DOUBLETTES MIXTES à    BRIVE (19)               Délégué: J.Philippe MARCILLAC</t>
  </si>
  <si>
    <t>CHPT N.A INDIVIDUEL MASCULIN à NEUVIC sur L'ISLE (24) Délégué: Philippe CLAVERIE</t>
  </si>
  <si>
    <t>CHPT N.A DOUBLETTE MASCULIN à NEUVIC sur L'ISLE (24) Délégué: Philippe CLAVERIE</t>
  </si>
  <si>
    <t>CHPT N.A TRIPLETTE PROMOTION à NEUVIC sur L'ISLE (24) Délégué: Philippe CLAVERIE</t>
  </si>
  <si>
    <t>CHPT N.A DOUBLETTE PROVENÇAL à CHAMPDENIERS (79) Délégué: Bruno GERARD</t>
  </si>
  <si>
    <t>CHPT REGIONAL TIR DE PRECISION MASCULIN et FEMININ Déléguée: Angélique CHARBONNIER</t>
  </si>
  <si>
    <t>CHPT DE FRANCE TRIPLETTE MASCULIN à   PONTARSON (50)      Délégué: Patrick COUFIGNAL</t>
  </si>
  <si>
    <t>CHPT DE FRANCE TRIPLETTE FEMININ à   PONTARSON (50)          Délégué: J.Luc BERNARD-PEYRAT</t>
  </si>
  <si>
    <t>CHPT DE FRANCE DOUBL. MIXTES à CHALON sur SAONE (71)          Délégué: J.Marie BROSSARD</t>
  </si>
  <si>
    <t>CHPT DE FRANCE T. PROVENÇAL à ST MARTIN de CRAU (13)       Délégué: J.Claude VIGNEAU</t>
  </si>
  <si>
    <t xml:space="preserve">CHPT DE FRANCE DOUBLETTE FÉMININ à ST YRIEIX (16)            Délégué: J.Luc BERNARD-PEYRAT </t>
  </si>
  <si>
    <t>CHPT DE FRANCE INDIVIDUEL MASC. à ST ST YRIEIX (16)                     Délégué:  J.Luc BERNARD-PEYRAT</t>
  </si>
  <si>
    <t>CHPT DE FRANCE T. VÉTÉRANS  à  BOURG ST MAURICE (73)         Délégué: Sébastien LUYA</t>
  </si>
  <si>
    <t>CHPT DE FRANCE T.de Précision à BOURG ST MAURICE (73)        Délégué: Sébastien LUYA</t>
  </si>
  <si>
    <t>CHPT DE FRANCE T. PROMO à BOURG ST MAURICE (73)                                        Délégué: Sébastien LUYA</t>
  </si>
  <si>
    <t>CHPT DE FRANCE INDIVIDUEL FEMININ à  MILLAU (12)       Délégué: Daniel MESPOULHE</t>
  </si>
  <si>
    <t>CHPT DE FRANCE DOUBLETTE PROVENÇAL à  Délégué: ?</t>
  </si>
  <si>
    <t>CHPT N.A TRIPLETTES MIXTES  à    BRIVE (19)                                Déléguée: Martine MARCILLAC</t>
  </si>
  <si>
    <t>CHPT N.A DOUBLETTE FÉMININ à NEUVIC sur L'ISLE (24) Déléguée: Patricia CLAVERIE</t>
  </si>
  <si>
    <t>CHPT N.A INDIVIDUEL FÉMININ à NEUVIC sur L'ISLE (24) Déléguée: Patricia CLAVERIE</t>
  </si>
  <si>
    <t>CHPT DE FRANCE TRIPLETTES JUNIORS à  ST YRIEIX (16)        Délégué: ?</t>
  </si>
  <si>
    <t>CHPT DE FRANCE TRIPLETTES MIXTES à  BERGERAC (24)     Délégué: Philippe CLAVERIE</t>
  </si>
  <si>
    <t>CHPT DE FRANCE DOUBLETTES MASCULIN (Suite)</t>
  </si>
  <si>
    <t>CHPT DE FRANCE DOUBLETTES MASCULIN à    MILLAU (12)       Délégué: Daniel MESPOULHE</t>
  </si>
  <si>
    <t xml:space="preserve">NATIONAL PETANQUE D'ALBRET- Complémentaire/Place       à 15h- </t>
  </si>
  <si>
    <t>NATIONAL PETANQUE D'ALBRET Complémentaire/Place        à 10h - Souvenir Michel CABAU Limité à 100 Équipes</t>
  </si>
  <si>
    <t>NATIONAL PETANQUE D'ALBRET- Complémentaire/Place       à 10h- Limité 64 Équipes</t>
  </si>
  <si>
    <t xml:space="preserve">NATIONAL PETANQUE D'ALBRET - Complémentaire/Place      à 15h </t>
  </si>
  <si>
    <t>CHPT 47 INDIVIDUEL  JEUNES à 10h (B.M.C.J)</t>
  </si>
  <si>
    <t>CHPT 47 DOUBLETTES JEUNES (B.M.C.J) à 10 h</t>
  </si>
  <si>
    <t xml:space="preserve">CHPT 47 TRIPLETTES JEUNES (B.M.C.J) </t>
  </si>
  <si>
    <t>PENNE SAINT SYLVESTRE + Soutien à 14h30</t>
  </si>
  <si>
    <t>FINALES CRC OPEN 1ère + 2ème DIVISION</t>
  </si>
  <si>
    <t>CNC JEUNES</t>
  </si>
  <si>
    <t xml:space="preserve">TROPHÉE DES PÉPITES au Boulodrome de STE LIVRADE </t>
  </si>
  <si>
    <t>CNC VETERANS au Boulodrome de STE LIVRADE</t>
  </si>
  <si>
    <t>23/24/25</t>
  </si>
  <si>
    <t>20/21/22</t>
  </si>
  <si>
    <t>18/19/20</t>
  </si>
  <si>
    <t>VILLENEUVE Sur LOT Soutien à 14h30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</si>
</sst>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ddd\ dd"/>
    <numFmt numFmtId="165" formatCode="#,##0_ ;[Red]\-#,##0\ "/>
    <numFmt numFmtId="166" formatCode="_-* #,##0\ &quot;€&quot;_-;\-* #,##0\ &quot;€&quot;_-;_-* &quot;-&quot;??\ &quot;€&quot;_-;_-@_-"/>
  </numFmts>
  <fonts count="28"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84">
    <xf numFmtId="0" fontId="0" fillId="0" borderId="0" xfId="0"/>
    <xf numFmtId="164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2" fillId="0" borderId="0" xfId="0" applyFont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" fontId="9" fillId="0" borderId="39" xfId="0" applyNumberFormat="1" applyFont="1" applyBorder="1" applyAlignment="1">
      <alignment horizontal="left" vertical="center" indent="2"/>
    </xf>
    <xf numFmtId="1" fontId="9" fillId="0" borderId="1" xfId="0" applyNumberFormat="1" applyFont="1" applyBorder="1" applyAlignment="1">
      <alignment horizontal="left" vertical="center" indent="2"/>
    </xf>
    <xf numFmtId="1" fontId="17" fillId="0" borderId="41" xfId="0" applyNumberFormat="1" applyFont="1" applyFill="1" applyBorder="1" applyAlignment="1">
      <alignment horizontal="center" vertical="center"/>
    </xf>
    <xf numFmtId="1" fontId="17" fillId="0" borderId="42" xfId="0" applyNumberFormat="1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1" fontId="14" fillId="5" borderId="9" xfId="0" applyNumberFormat="1" applyFont="1" applyFill="1" applyBorder="1" applyAlignment="1">
      <alignment horizontal="left" vertical="center" indent="2"/>
    </xf>
    <xf numFmtId="0" fontId="9" fillId="5" borderId="21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left" vertical="center" indent="2"/>
    </xf>
    <xf numFmtId="0" fontId="9" fillId="6" borderId="18" xfId="0" applyFont="1" applyFill="1" applyBorder="1" applyAlignment="1">
      <alignment horizontal="center" vertical="center"/>
    </xf>
    <xf numFmtId="1" fontId="9" fillId="6" borderId="9" xfId="0" applyNumberFormat="1" applyFont="1" applyFill="1" applyBorder="1" applyAlignment="1">
      <alignment horizontal="left" vertical="center" indent="2"/>
    </xf>
    <xf numFmtId="0" fontId="9" fillId="6" borderId="21" xfId="0" applyFont="1" applyFill="1" applyBorder="1" applyAlignment="1">
      <alignment horizontal="center" vertical="center"/>
    </xf>
    <xf numFmtId="1" fontId="9" fillId="6" borderId="39" xfId="0" applyNumberFormat="1" applyFont="1" applyFill="1" applyBorder="1" applyAlignment="1">
      <alignment horizontal="left" vertical="center" indent="2"/>
    </xf>
    <xf numFmtId="0" fontId="9" fillId="4" borderId="18" xfId="0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left" vertical="center" indent="2"/>
    </xf>
    <xf numFmtId="0" fontId="9" fillId="4" borderId="21" xfId="0" applyFont="1" applyFill="1" applyBorder="1" applyAlignment="1">
      <alignment horizontal="center" vertical="center"/>
    </xf>
    <xf numFmtId="1" fontId="9" fillId="4" borderId="39" xfId="0" applyNumberFormat="1" applyFont="1" applyFill="1" applyBorder="1" applyAlignment="1">
      <alignment horizontal="left" vertical="center" indent="2"/>
    </xf>
    <xf numFmtId="0" fontId="9" fillId="8" borderId="18" xfId="0" applyFont="1" applyFill="1" applyBorder="1" applyAlignment="1">
      <alignment horizontal="center" vertical="center"/>
    </xf>
    <xf numFmtId="1" fontId="9" fillId="8" borderId="9" xfId="0" applyNumberFormat="1" applyFont="1" applyFill="1" applyBorder="1" applyAlignment="1">
      <alignment horizontal="left" vertical="center" indent="2"/>
    </xf>
    <xf numFmtId="1" fontId="17" fillId="8" borderId="40" xfId="0" applyNumberFormat="1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1" fontId="9" fillId="8" borderId="39" xfId="0" applyNumberFormat="1" applyFont="1" applyFill="1" applyBorder="1" applyAlignment="1">
      <alignment horizontal="left" vertical="center" indent="2"/>
    </xf>
    <xf numFmtId="0" fontId="11" fillId="7" borderId="33" xfId="0" applyFont="1" applyFill="1" applyBorder="1" applyAlignment="1">
      <alignment horizontal="left" vertical="center" indent="2"/>
    </xf>
    <xf numFmtId="0" fontId="0" fillId="7" borderId="34" xfId="0" applyFill="1" applyBorder="1" applyAlignment="1">
      <alignment vertical="center"/>
    </xf>
    <xf numFmtId="0" fontId="13" fillId="7" borderId="35" xfId="0" applyFont="1" applyFill="1" applyBorder="1" applyAlignment="1">
      <alignment horizontal="left" vertical="center"/>
    </xf>
    <xf numFmtId="0" fontId="12" fillId="7" borderId="34" xfId="0" applyFont="1" applyFill="1" applyBorder="1" applyAlignment="1">
      <alignment vertical="center"/>
    </xf>
    <xf numFmtId="0" fontId="12" fillId="7" borderId="35" xfId="0" applyFont="1" applyFill="1" applyBorder="1" applyAlignment="1">
      <alignment vertical="center"/>
    </xf>
    <xf numFmtId="0" fontId="11" fillId="7" borderId="27" xfId="0" applyFont="1" applyFill="1" applyBorder="1" applyAlignment="1">
      <alignment horizontal="left" vertical="center" indent="2"/>
    </xf>
    <xf numFmtId="0" fontId="0" fillId="7" borderId="29" xfId="0" applyFill="1" applyBorder="1" applyAlignment="1">
      <alignment vertical="center"/>
    </xf>
    <xf numFmtId="0" fontId="13" fillId="7" borderId="28" xfId="0" applyFont="1" applyFill="1" applyBorder="1" applyAlignment="1">
      <alignment horizontal="left" vertical="center"/>
    </xf>
    <xf numFmtId="0" fontId="12" fillId="7" borderId="29" xfId="0" applyFont="1" applyFill="1" applyBorder="1" applyAlignment="1">
      <alignment vertical="center"/>
    </xf>
    <xf numFmtId="0" fontId="12" fillId="7" borderId="28" xfId="0" applyFont="1" applyFill="1" applyBorder="1" applyAlignment="1">
      <alignment vertical="center"/>
    </xf>
    <xf numFmtId="0" fontId="11" fillId="7" borderId="30" xfId="0" applyFont="1" applyFill="1" applyBorder="1" applyAlignment="1">
      <alignment horizontal="left" vertical="center" indent="2"/>
    </xf>
    <xf numFmtId="0" fontId="0" fillId="7" borderId="32" xfId="0" applyFill="1" applyBorder="1" applyAlignment="1">
      <alignment vertical="center"/>
    </xf>
    <xf numFmtId="0" fontId="13" fillId="7" borderId="31" xfId="0" applyFont="1" applyFill="1" applyBorder="1" applyAlignment="1">
      <alignment horizontal="left" vertical="center"/>
    </xf>
    <xf numFmtId="0" fontId="12" fillId="7" borderId="32" xfId="0" applyFont="1" applyFill="1" applyBorder="1" applyAlignment="1">
      <alignment vertical="center"/>
    </xf>
    <xf numFmtId="0" fontId="12" fillId="7" borderId="31" xfId="0" applyFont="1" applyFill="1" applyBorder="1" applyAlignment="1">
      <alignment vertical="center"/>
    </xf>
    <xf numFmtId="0" fontId="8" fillId="2" borderId="38" xfId="0" applyFont="1" applyFill="1" applyBorder="1" applyAlignment="1">
      <alignment horizontal="center" vertical="center"/>
    </xf>
    <xf numFmtId="165" fontId="15" fillId="2" borderId="43" xfId="0" applyNumberFormat="1" applyFont="1" applyFill="1" applyBorder="1" applyAlignment="1">
      <alignment horizontal="center" vertical="center"/>
    </xf>
    <xf numFmtId="1" fontId="17" fillId="5" borderId="18" xfId="0" applyNumberFormat="1" applyFont="1" applyFill="1" applyBorder="1" applyAlignment="1">
      <alignment horizontal="center" vertical="center"/>
    </xf>
    <xf numFmtId="1" fontId="17" fillId="5" borderId="21" xfId="0" applyNumberFormat="1" applyFont="1" applyFill="1" applyBorder="1" applyAlignment="1">
      <alignment horizontal="center" vertical="center"/>
    </xf>
    <xf numFmtId="1" fontId="17" fillId="6" borderId="18" xfId="0" applyNumberFormat="1" applyFont="1" applyFill="1" applyBorder="1" applyAlignment="1">
      <alignment horizontal="center" vertical="center"/>
    </xf>
    <xf numFmtId="1" fontId="17" fillId="6" borderId="21" xfId="0" applyNumberFormat="1" applyFont="1" applyFill="1" applyBorder="1" applyAlignment="1">
      <alignment horizontal="center" vertical="center"/>
    </xf>
    <xf numFmtId="1" fontId="17" fillId="4" borderId="18" xfId="0" applyNumberFormat="1" applyFont="1" applyFill="1" applyBorder="1" applyAlignment="1">
      <alignment horizontal="center" vertical="center"/>
    </xf>
    <xf numFmtId="1" fontId="17" fillId="4" borderId="21" xfId="0" applyNumberFormat="1" applyFont="1" applyFill="1" applyBorder="1" applyAlignment="1">
      <alignment horizontal="center" vertical="center"/>
    </xf>
    <xf numFmtId="1" fontId="17" fillId="8" borderId="41" xfId="0" applyNumberFormat="1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44" fontId="19" fillId="0" borderId="0" xfId="1" applyFont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left" vertical="center"/>
    </xf>
    <xf numFmtId="44" fontId="19" fillId="2" borderId="3" xfId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44" fontId="10" fillId="0" borderId="0" xfId="1" applyFont="1" applyAlignment="1">
      <alignment vertical="center"/>
    </xf>
    <xf numFmtId="0" fontId="10" fillId="7" borderId="34" xfId="0" applyFont="1" applyFill="1" applyBorder="1" applyAlignment="1">
      <alignment vertical="center"/>
    </xf>
    <xf numFmtId="44" fontId="10" fillId="7" borderId="35" xfId="1" applyFont="1" applyFill="1" applyBorder="1" applyAlignment="1">
      <alignment vertical="center"/>
    </xf>
    <xf numFmtId="0" fontId="10" fillId="7" borderId="29" xfId="0" applyFont="1" applyFill="1" applyBorder="1" applyAlignment="1">
      <alignment vertical="center"/>
    </xf>
    <xf numFmtId="44" fontId="10" fillId="7" borderId="28" xfId="1" applyFont="1" applyFill="1" applyBorder="1" applyAlignment="1">
      <alignment vertical="center"/>
    </xf>
    <xf numFmtId="0" fontId="10" fillId="7" borderId="32" xfId="0" applyFont="1" applyFill="1" applyBorder="1" applyAlignment="1">
      <alignment vertical="center"/>
    </xf>
    <xf numFmtId="44" fontId="10" fillId="7" borderId="31" xfId="1" applyFont="1" applyFill="1" applyBorder="1" applyAlignment="1">
      <alignment vertical="center"/>
    </xf>
    <xf numFmtId="165" fontId="19" fillId="0" borderId="0" xfId="0" applyNumberFormat="1" applyFont="1" applyBorder="1" applyAlignment="1">
      <alignment horizontal="center" vertical="center"/>
    </xf>
    <xf numFmtId="165" fontId="19" fillId="2" borderId="3" xfId="0" applyNumberFormat="1" applyFont="1" applyFill="1" applyBorder="1" applyAlignment="1">
      <alignment horizontal="left" vertical="center"/>
    </xf>
    <xf numFmtId="165" fontId="10" fillId="0" borderId="0" xfId="0" applyNumberFormat="1" applyFont="1" applyAlignment="1">
      <alignment vertical="center"/>
    </xf>
    <xf numFmtId="165" fontId="10" fillId="7" borderId="34" xfId="0" applyNumberFormat="1" applyFont="1" applyFill="1" applyBorder="1" applyAlignment="1">
      <alignment vertical="center"/>
    </xf>
    <xf numFmtId="165" fontId="10" fillId="7" borderId="29" xfId="0" applyNumberFormat="1" applyFont="1" applyFill="1" applyBorder="1" applyAlignment="1">
      <alignment vertical="center"/>
    </xf>
    <xf numFmtId="165" fontId="10" fillId="7" borderId="32" xfId="0" applyNumberFormat="1" applyFont="1" applyFill="1" applyBorder="1" applyAlignment="1">
      <alignment vertical="center"/>
    </xf>
    <xf numFmtId="165" fontId="10" fillId="0" borderId="0" xfId="0" applyNumberFormat="1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165" fontId="20" fillId="0" borderId="0" xfId="0" applyNumberFormat="1" applyFont="1" applyFill="1" applyBorder="1" applyAlignment="1">
      <alignment horizontal="center" vertical="center"/>
    </xf>
    <xf numFmtId="166" fontId="20" fillId="0" borderId="0" xfId="1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center" vertical="center"/>
    </xf>
    <xf numFmtId="165" fontId="20" fillId="0" borderId="11" xfId="0" applyNumberFormat="1" applyFont="1" applyFill="1" applyBorder="1" applyAlignment="1">
      <alignment horizontal="center" vertical="center"/>
    </xf>
    <xf numFmtId="166" fontId="20" fillId="0" borderId="11" xfId="1" applyNumberFormat="1" applyFont="1" applyFill="1" applyBorder="1" applyAlignment="1">
      <alignment horizontal="center" vertical="center"/>
    </xf>
    <xf numFmtId="165" fontId="20" fillId="3" borderId="11" xfId="0" applyNumberFormat="1" applyFont="1" applyFill="1" applyBorder="1" applyAlignment="1">
      <alignment horizontal="center" vertical="center"/>
    </xf>
    <xf numFmtId="165" fontId="10" fillId="3" borderId="11" xfId="0" applyNumberFormat="1" applyFont="1" applyFill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horizontal="center" vertical="center"/>
    </xf>
    <xf numFmtId="166" fontId="20" fillId="3" borderId="11" xfId="1" applyNumberFormat="1" applyFont="1" applyFill="1" applyBorder="1" applyAlignment="1">
      <alignment horizontal="center" vertical="center"/>
    </xf>
    <xf numFmtId="165" fontId="20" fillId="0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6" fontId="20" fillId="0" borderId="5" xfId="1" applyNumberFormat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165" fontId="21" fillId="2" borderId="24" xfId="0" applyNumberFormat="1" applyFont="1" applyFill="1" applyBorder="1" applyAlignment="1">
      <alignment horizontal="center" vertical="center"/>
    </xf>
    <xf numFmtId="166" fontId="21" fillId="2" borderId="25" xfId="1" applyNumberFormat="1" applyFont="1" applyFill="1" applyBorder="1" applyAlignment="1">
      <alignment horizontal="center" vertical="center"/>
    </xf>
    <xf numFmtId="0" fontId="0" fillId="0" borderId="11" xfId="0" applyBorder="1"/>
    <xf numFmtId="164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0" xfId="0" applyFill="1"/>
    <xf numFmtId="164" fontId="5" fillId="9" borderId="6" xfId="0" applyNumberFormat="1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left" vertical="center" wrapText="1"/>
    </xf>
    <xf numFmtId="0" fontId="5" fillId="9" borderId="6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right" vertical="center"/>
    </xf>
    <xf numFmtId="49" fontId="5" fillId="9" borderId="6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/>
    </xf>
    <xf numFmtId="49" fontId="5" fillId="3" borderId="6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5" fillId="9" borderId="8" xfId="0" applyNumberFormat="1" applyFont="1" applyFill="1" applyBorder="1" applyAlignment="1">
      <alignment horizontal="center" vertical="center"/>
    </xf>
    <xf numFmtId="164" fontId="5" fillId="9" borderId="8" xfId="0" applyNumberFormat="1" applyFont="1" applyFill="1" applyBorder="1" applyAlignment="1">
      <alignment horizontal="center" vertical="center"/>
    </xf>
    <xf numFmtId="164" fontId="5" fillId="3" borderId="44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5" fillId="10" borderId="6" xfId="0" applyNumberFormat="1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left" vertical="center" wrapText="1"/>
    </xf>
    <xf numFmtId="0" fontId="5" fillId="10" borderId="6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right" vertical="center"/>
    </xf>
    <xf numFmtId="49" fontId="5" fillId="10" borderId="6" xfId="0" applyNumberFormat="1" applyFont="1" applyFill="1" applyBorder="1" applyAlignment="1">
      <alignment horizontal="center" vertical="center"/>
    </xf>
    <xf numFmtId="49" fontId="6" fillId="10" borderId="6" xfId="0" applyNumberFormat="1" applyFont="1" applyFill="1" applyBorder="1" applyAlignment="1">
      <alignment horizontal="center" vertical="center"/>
    </xf>
    <xf numFmtId="164" fontId="26" fillId="11" borderId="8" xfId="0" applyNumberFormat="1" applyFont="1" applyFill="1" applyBorder="1" applyAlignment="1">
      <alignment horizontal="center" vertical="center"/>
    </xf>
    <xf numFmtId="0" fontId="26" fillId="11" borderId="6" xfId="0" applyFont="1" applyFill="1" applyBorder="1" applyAlignment="1">
      <alignment horizontal="left" vertical="center" wrapText="1"/>
    </xf>
    <xf numFmtId="0" fontId="6" fillId="11" borderId="6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right" vertical="center"/>
    </xf>
    <xf numFmtId="49" fontId="6" fillId="11" borderId="6" xfId="0" applyNumberFormat="1" applyFont="1" applyFill="1" applyBorder="1" applyAlignment="1">
      <alignment horizontal="center" vertical="center"/>
    </xf>
    <xf numFmtId="164" fontId="26" fillId="11" borderId="6" xfId="0" applyNumberFormat="1" applyFont="1" applyFill="1" applyBorder="1" applyAlignment="1">
      <alignment horizontal="center" vertical="center"/>
    </xf>
    <xf numFmtId="0" fontId="26" fillId="11" borderId="6" xfId="0" applyFont="1" applyFill="1" applyBorder="1" applyAlignment="1">
      <alignment horizontal="center" vertical="center"/>
    </xf>
    <xf numFmtId="0" fontId="26" fillId="11" borderId="6" xfId="0" applyFont="1" applyFill="1" applyBorder="1" applyAlignment="1">
      <alignment horizontal="center" vertical="center" wrapText="1"/>
    </xf>
    <xf numFmtId="0" fontId="26" fillId="11" borderId="6" xfId="0" applyFont="1" applyFill="1" applyBorder="1" applyAlignment="1">
      <alignment horizontal="right" vertical="center"/>
    </xf>
    <xf numFmtId="49" fontId="26" fillId="11" borderId="6" xfId="0" applyNumberFormat="1" applyFont="1" applyFill="1" applyBorder="1" applyAlignment="1">
      <alignment horizontal="center" vertical="center"/>
    </xf>
    <xf numFmtId="0" fontId="27" fillId="11" borderId="6" xfId="0" applyFont="1" applyFill="1" applyBorder="1" applyAlignment="1">
      <alignment horizontal="center" vertical="center"/>
    </xf>
    <xf numFmtId="0" fontId="27" fillId="11" borderId="6" xfId="0" applyFont="1" applyFill="1" applyBorder="1" applyAlignment="1">
      <alignment horizontal="right" vertical="center"/>
    </xf>
    <xf numFmtId="49" fontId="27" fillId="11" borderId="6" xfId="0" applyNumberFormat="1" applyFont="1" applyFill="1" applyBorder="1" applyAlignment="1">
      <alignment horizontal="center" vertical="center"/>
    </xf>
    <xf numFmtId="164" fontId="5" fillId="11" borderId="6" xfId="0" applyNumberFormat="1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 wrapText="1"/>
    </xf>
    <xf numFmtId="49" fontId="26" fillId="11" borderId="8" xfId="0" applyNumberFormat="1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left" vertical="center" wrapText="1"/>
    </xf>
    <xf numFmtId="0" fontId="5" fillId="12" borderId="6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right" vertical="center"/>
    </xf>
    <xf numFmtId="49" fontId="5" fillId="12" borderId="6" xfId="0" applyNumberFormat="1" applyFont="1" applyFill="1" applyBorder="1" applyAlignment="1">
      <alignment horizontal="center" vertical="center"/>
    </xf>
    <xf numFmtId="164" fontId="5" fillId="12" borderId="6" xfId="0" applyNumberFormat="1" applyFont="1" applyFill="1" applyBorder="1" applyAlignment="1">
      <alignment horizontal="center" vertical="center"/>
    </xf>
    <xf numFmtId="164" fontId="5" fillId="13" borderId="6" xfId="0" applyNumberFormat="1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left" vertical="center" wrapText="1"/>
    </xf>
    <xf numFmtId="0" fontId="5" fillId="13" borderId="6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right" vertical="center"/>
    </xf>
    <xf numFmtId="49" fontId="5" fillId="13" borderId="6" xfId="0" applyNumberFormat="1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49" fontId="6" fillId="12" borderId="6" xfId="0" applyNumberFormat="1" applyFont="1" applyFill="1" applyBorder="1" applyAlignment="1">
      <alignment horizontal="center" vertical="center"/>
    </xf>
    <xf numFmtId="164" fontId="6" fillId="0" borderId="44" xfId="0" applyNumberFormat="1" applyFont="1" applyFill="1" applyBorder="1" applyAlignment="1">
      <alignment horizontal="center" vertical="center"/>
    </xf>
    <xf numFmtId="0" fontId="27" fillId="11" borderId="6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164" fontId="5" fillId="0" borderId="44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7" xfId="0" applyFont="1" applyFill="1" applyBorder="1" applyAlignment="1">
      <alignment horizontal="right" vertical="center"/>
    </xf>
    <xf numFmtId="0" fontId="0" fillId="0" borderId="45" xfId="0" applyBorder="1"/>
    <xf numFmtId="164" fontId="5" fillId="14" borderId="6" xfId="0" applyNumberFormat="1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horizontal="left" vertical="center" wrapText="1"/>
    </xf>
    <xf numFmtId="0" fontId="5" fillId="14" borderId="6" xfId="0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right" vertical="center"/>
    </xf>
    <xf numFmtId="49" fontId="5" fillId="14" borderId="6" xfId="0" applyNumberFormat="1" applyFont="1" applyFill="1" applyBorder="1" applyAlignment="1">
      <alignment horizontal="center" vertical="center"/>
    </xf>
    <xf numFmtId="164" fontId="5" fillId="14" borderId="8" xfId="0" applyNumberFormat="1" applyFont="1" applyFill="1" applyBorder="1" applyAlignment="1">
      <alignment horizontal="center" vertical="center"/>
    </xf>
    <xf numFmtId="164" fontId="5" fillId="15" borderId="6" xfId="0" applyNumberFormat="1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left" vertical="center" wrapText="1"/>
    </xf>
    <xf numFmtId="0" fontId="5" fillId="15" borderId="6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right" vertical="center"/>
    </xf>
    <xf numFmtId="49" fontId="5" fillId="15" borderId="6" xfId="0" applyNumberFormat="1" applyFont="1" applyFill="1" applyBorder="1" applyAlignment="1">
      <alignment horizontal="center" vertical="center"/>
    </xf>
    <xf numFmtId="0" fontId="8" fillId="0" borderId="0" xfId="0" applyFont="1" applyFill="1"/>
    <xf numFmtId="164" fontId="5" fillId="16" borderId="6" xfId="0" applyNumberFormat="1" applyFont="1" applyFill="1" applyBorder="1" applyAlignment="1">
      <alignment horizontal="center" vertical="center"/>
    </xf>
    <xf numFmtId="0" fontId="5" fillId="16" borderId="6" xfId="0" applyFont="1" applyFill="1" applyBorder="1" applyAlignment="1">
      <alignment horizontal="left" vertical="center" wrapText="1"/>
    </xf>
    <xf numFmtId="0" fontId="5" fillId="16" borderId="6" xfId="0" applyFont="1" applyFill="1" applyBorder="1" applyAlignment="1">
      <alignment horizontal="center" vertical="center"/>
    </xf>
    <xf numFmtId="0" fontId="5" fillId="16" borderId="6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right" vertical="center"/>
    </xf>
    <xf numFmtId="49" fontId="5" fillId="16" borderId="6" xfId="0" applyNumberFormat="1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textRotation="90"/>
    </xf>
    <xf numFmtId="0" fontId="23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164" fontId="5" fillId="9" borderId="8" xfId="0" applyNumberFormat="1" applyFont="1" applyFill="1" applyBorder="1" applyAlignment="1">
      <alignment horizontal="center" vertical="center"/>
    </xf>
    <xf numFmtId="164" fontId="5" fillId="9" borderId="44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164" fontId="5" fillId="3" borderId="44" xfId="0" applyNumberFormat="1" applyFont="1" applyFill="1" applyBorder="1" applyAlignment="1">
      <alignment horizontal="center" vertical="center"/>
    </xf>
    <xf numFmtId="164" fontId="26" fillId="11" borderId="8" xfId="0" applyNumberFormat="1" applyFont="1" applyFill="1" applyBorder="1" applyAlignment="1">
      <alignment horizontal="center" vertical="center"/>
    </xf>
    <xf numFmtId="164" fontId="26" fillId="11" borderId="44" xfId="0" applyNumberFormat="1" applyFont="1" applyFill="1" applyBorder="1" applyAlignment="1">
      <alignment horizontal="center" vertical="center"/>
    </xf>
    <xf numFmtId="0" fontId="0" fillId="11" borderId="44" xfId="0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1" fontId="8" fillId="8" borderId="15" xfId="0" applyNumberFormat="1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7" borderId="36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/>
    </xf>
    <xf numFmtId="1" fontId="8" fillId="5" borderId="19" xfId="0" applyNumberFormat="1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1" fontId="8" fillId="6" borderId="19" xfId="0" applyNumberFormat="1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textRotation="90"/>
    </xf>
    <xf numFmtId="164" fontId="2" fillId="0" borderId="6" xfId="0" applyNumberFormat="1" applyFont="1" applyBorder="1" applyAlignment="1">
      <alignment horizontal="center" vertical="center" textRotation="90"/>
    </xf>
    <xf numFmtId="164" fontId="2" fillId="0" borderId="8" xfId="0" applyNumberFormat="1" applyFont="1" applyBorder="1" applyAlignment="1">
      <alignment horizontal="center" vertical="center" textRotation="90"/>
    </xf>
    <xf numFmtId="164" fontId="2" fillId="0" borderId="11" xfId="0" applyNumberFormat="1" applyFont="1" applyBorder="1" applyAlignment="1">
      <alignment horizontal="center" vertical="center" textRotation="90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4" fontId="5" fillId="2" borderId="24" xfId="0" applyNumberFormat="1" applyFont="1" applyFill="1" applyBorder="1" applyAlignment="1">
      <alignment horizontal="center" vertical="center"/>
    </xf>
    <xf numFmtId="165" fontId="18" fillId="0" borderId="5" xfId="0" applyNumberFormat="1" applyFont="1" applyBorder="1" applyAlignment="1">
      <alignment horizontal="center" vertical="center" wrapText="1"/>
    </xf>
    <xf numFmtId="165" fontId="18" fillId="0" borderId="7" xfId="0" applyNumberFormat="1" applyFont="1" applyBorder="1" applyAlignment="1">
      <alignment horizontal="center" vertical="center" wrapText="1"/>
    </xf>
    <xf numFmtId="44" fontId="18" fillId="0" borderId="5" xfId="1" applyFont="1" applyBorder="1" applyAlignment="1">
      <alignment horizontal="center" vertical="center" wrapText="1"/>
    </xf>
    <xf numFmtId="44" fontId="18" fillId="0" borderId="7" xfId="1" applyFont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CCCC00"/>
      <color rgb="FFFF9900"/>
      <color rgb="FF00FF00"/>
      <color rgb="FF99FF33"/>
      <color rgb="FFFF99FF"/>
      <color rgb="FF00FFFF"/>
      <color rgb="FFFF66CC"/>
      <color rgb="FFFF0066"/>
      <color rgb="FFFF0000"/>
      <color rgb="FF9B8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O432"/>
  <sheetViews>
    <sheetView tabSelected="1" workbookViewId="0">
      <pane ySplit="5" topLeftCell="A420" activePane="bottomLeft" state="frozen"/>
      <selection pane="bottomLeft" activeCell="N411" sqref="N411"/>
    </sheetView>
  </sheetViews>
  <sheetFormatPr baseColWidth="10" defaultRowHeight="18.75"/>
  <cols>
    <col min="1" max="1" width="7.85546875" style="148" bestFit="1" customWidth="1"/>
    <col min="2" max="2" width="12" style="147" customWidth="1"/>
    <col min="3" max="3" width="68.7109375" customWidth="1"/>
    <col min="4" max="4" width="4.28515625" customWidth="1"/>
    <col min="5" max="5" width="3.85546875" customWidth="1"/>
    <col min="6" max="6" width="6.28515625" customWidth="1"/>
    <col min="7" max="7" width="6.42578125" customWidth="1"/>
    <col min="8" max="8" width="7" customWidth="1"/>
    <col min="9" max="9" width="5.5703125" customWidth="1"/>
    <col min="10" max="10" width="8.28515625" customWidth="1"/>
    <col min="11" max="11" width="34" hidden="1" customWidth="1"/>
  </cols>
  <sheetData>
    <row r="1" spans="1:11" ht="39.75" customHeight="1">
      <c r="B1" s="222" t="s">
        <v>129</v>
      </c>
      <c r="C1" s="223"/>
      <c r="D1" s="223"/>
      <c r="E1" s="223"/>
      <c r="F1" s="223"/>
      <c r="G1" s="223"/>
      <c r="H1" s="223"/>
      <c r="I1" s="223"/>
      <c r="J1" s="224"/>
    </row>
    <row r="2" spans="1:11" ht="22.5" customHeight="1">
      <c r="A2" s="219" t="s">
        <v>57</v>
      </c>
      <c r="B2" s="225" t="s">
        <v>0</v>
      </c>
      <c r="C2" s="228" t="s">
        <v>1</v>
      </c>
      <c r="D2" s="230" t="s">
        <v>97</v>
      </c>
      <c r="E2" s="233" t="s">
        <v>3</v>
      </c>
      <c r="F2" s="236" t="s">
        <v>113</v>
      </c>
      <c r="G2" s="236" t="s">
        <v>128</v>
      </c>
      <c r="H2" s="239" t="s">
        <v>5</v>
      </c>
      <c r="I2" s="236" t="s">
        <v>6</v>
      </c>
      <c r="J2" s="239" t="s">
        <v>7</v>
      </c>
      <c r="K2" s="220" t="s">
        <v>55</v>
      </c>
    </row>
    <row r="3" spans="1:11" ht="22.5" customHeight="1">
      <c r="A3" s="219"/>
      <c r="B3" s="226"/>
      <c r="C3" s="229"/>
      <c r="D3" s="231"/>
      <c r="E3" s="234"/>
      <c r="F3" s="237"/>
      <c r="G3" s="237"/>
      <c r="H3" s="229"/>
      <c r="I3" s="237"/>
      <c r="J3" s="240"/>
      <c r="K3" s="221"/>
    </row>
    <row r="4" spans="1:11" ht="22.5" customHeight="1">
      <c r="A4" s="219"/>
      <c r="B4" s="226"/>
      <c r="C4" s="229"/>
      <c r="D4" s="231"/>
      <c r="E4" s="234"/>
      <c r="F4" s="237"/>
      <c r="G4" s="237"/>
      <c r="H4" s="229"/>
      <c r="I4" s="237"/>
      <c r="J4" s="240"/>
      <c r="K4" s="221"/>
    </row>
    <row r="5" spans="1:11" ht="22.5" customHeight="1">
      <c r="A5" s="219"/>
      <c r="B5" s="227"/>
      <c r="C5" s="229"/>
      <c r="D5" s="232"/>
      <c r="E5" s="235"/>
      <c r="F5" s="238"/>
      <c r="G5" s="238"/>
      <c r="H5" s="229"/>
      <c r="I5" s="238"/>
      <c r="J5" s="240"/>
      <c r="K5" s="221"/>
    </row>
    <row r="6" spans="1:11">
      <c r="A6" s="145" t="s">
        <v>83</v>
      </c>
      <c r="B6" s="241" t="s">
        <v>94</v>
      </c>
      <c r="C6" s="242"/>
      <c r="D6" s="242"/>
      <c r="E6" s="242"/>
      <c r="F6" s="242"/>
      <c r="G6" s="242"/>
      <c r="H6" s="242"/>
      <c r="I6" s="242"/>
      <c r="J6" s="243"/>
      <c r="K6" s="124"/>
    </row>
    <row r="7" spans="1:11">
      <c r="A7" s="145" t="s">
        <v>34</v>
      </c>
      <c r="B7" s="7">
        <v>45661</v>
      </c>
      <c r="C7" s="8" t="s">
        <v>230</v>
      </c>
      <c r="D7" s="9"/>
      <c r="E7" s="10" t="s">
        <v>12</v>
      </c>
      <c r="F7" s="9" t="s">
        <v>8</v>
      </c>
      <c r="G7" s="9" t="s">
        <v>9</v>
      </c>
      <c r="H7" s="11">
        <v>200</v>
      </c>
      <c r="I7" s="9" t="s">
        <v>10</v>
      </c>
      <c r="J7" s="12" t="s">
        <v>11</v>
      </c>
      <c r="K7" s="124"/>
    </row>
    <row r="8" spans="1:11">
      <c r="A8" s="145" t="s">
        <v>34</v>
      </c>
      <c r="B8" s="7">
        <v>45661</v>
      </c>
      <c r="C8" s="8" t="s">
        <v>231</v>
      </c>
      <c r="D8" s="9"/>
      <c r="E8" s="10" t="s">
        <v>12</v>
      </c>
      <c r="F8" s="9" t="s">
        <v>79</v>
      </c>
      <c r="G8" s="9"/>
      <c r="H8" s="11">
        <v>200</v>
      </c>
      <c r="I8" s="9" t="s">
        <v>98</v>
      </c>
      <c r="J8" s="12" t="s">
        <v>11</v>
      </c>
      <c r="K8" s="124"/>
    </row>
    <row r="9" spans="1:11">
      <c r="A9" s="145" t="s">
        <v>35</v>
      </c>
      <c r="B9" s="153">
        <v>45668</v>
      </c>
      <c r="C9" s="154" t="s">
        <v>142</v>
      </c>
      <c r="D9" s="155" t="s">
        <v>97</v>
      </c>
      <c r="E9" s="156" t="s">
        <v>12</v>
      </c>
      <c r="F9" s="155" t="s">
        <v>8</v>
      </c>
      <c r="G9" s="155"/>
      <c r="H9" s="157"/>
      <c r="I9" s="155" t="s">
        <v>143</v>
      </c>
      <c r="J9" s="158"/>
      <c r="K9" s="124"/>
    </row>
    <row r="10" spans="1:11">
      <c r="A10" s="145" t="s">
        <v>35</v>
      </c>
      <c r="B10" s="153">
        <v>45669</v>
      </c>
      <c r="C10" s="154" t="s">
        <v>144</v>
      </c>
      <c r="D10" s="155" t="s">
        <v>97</v>
      </c>
      <c r="E10" s="156" t="s">
        <v>12</v>
      </c>
      <c r="F10" s="155" t="s">
        <v>8</v>
      </c>
      <c r="G10" s="155"/>
      <c r="H10" s="157"/>
      <c r="I10" s="155" t="s">
        <v>143</v>
      </c>
      <c r="J10" s="158"/>
      <c r="K10" s="124"/>
    </row>
    <row r="11" spans="1:11">
      <c r="A11" s="145" t="s">
        <v>35</v>
      </c>
      <c r="B11" s="153">
        <v>45669</v>
      </c>
      <c r="C11" s="154" t="s">
        <v>229</v>
      </c>
      <c r="D11" s="155" t="s">
        <v>97</v>
      </c>
      <c r="E11" s="156" t="s">
        <v>12</v>
      </c>
      <c r="F11" s="155" t="s">
        <v>8</v>
      </c>
      <c r="G11" s="155"/>
      <c r="H11" s="157"/>
      <c r="I11" s="155" t="s">
        <v>143</v>
      </c>
      <c r="J11" s="158"/>
      <c r="K11" s="124"/>
    </row>
    <row r="12" spans="1:11">
      <c r="A12" s="145" t="s">
        <v>33</v>
      </c>
      <c r="B12" s="7">
        <v>45671</v>
      </c>
      <c r="C12" s="8" t="s">
        <v>349</v>
      </c>
      <c r="D12" s="9"/>
      <c r="E12" s="13"/>
      <c r="F12" s="9" t="s">
        <v>8</v>
      </c>
      <c r="G12" s="9" t="s">
        <v>102</v>
      </c>
      <c r="H12" s="11">
        <v>150</v>
      </c>
      <c r="I12" s="9" t="s">
        <v>10</v>
      </c>
      <c r="J12" s="12" t="s">
        <v>103</v>
      </c>
      <c r="K12" s="124"/>
    </row>
    <row r="13" spans="1:11">
      <c r="A13" s="145" t="s">
        <v>34</v>
      </c>
      <c r="B13" s="7">
        <v>45673</v>
      </c>
      <c r="C13" s="8" t="s">
        <v>232</v>
      </c>
      <c r="D13" s="9"/>
      <c r="E13" s="10" t="s">
        <v>12</v>
      </c>
      <c r="F13" s="9" t="s">
        <v>8</v>
      </c>
      <c r="G13" s="9" t="s">
        <v>102</v>
      </c>
      <c r="H13" s="11">
        <v>200</v>
      </c>
      <c r="I13" s="9" t="s">
        <v>10</v>
      </c>
      <c r="J13" s="12" t="s">
        <v>11</v>
      </c>
      <c r="K13" s="124"/>
    </row>
    <row r="14" spans="1:11">
      <c r="A14" s="145" t="s">
        <v>31</v>
      </c>
      <c r="B14" s="7">
        <v>45676</v>
      </c>
      <c r="C14" s="8" t="s">
        <v>189</v>
      </c>
      <c r="D14" s="9"/>
      <c r="E14" s="10" t="s">
        <v>12</v>
      </c>
      <c r="F14" s="9" t="s">
        <v>8</v>
      </c>
      <c r="G14" s="9"/>
      <c r="H14" s="11">
        <v>200</v>
      </c>
      <c r="I14" s="9" t="s">
        <v>99</v>
      </c>
      <c r="J14" s="12" t="s">
        <v>103</v>
      </c>
      <c r="K14" s="124"/>
    </row>
    <row r="15" spans="1:11">
      <c r="A15" s="145" t="s">
        <v>31</v>
      </c>
      <c r="B15" s="7">
        <v>45676</v>
      </c>
      <c r="C15" s="8" t="s">
        <v>226</v>
      </c>
      <c r="D15" s="9"/>
      <c r="E15" s="10" t="s">
        <v>12</v>
      </c>
      <c r="F15" s="9" t="s">
        <v>8</v>
      </c>
      <c r="G15" s="9"/>
      <c r="H15" s="11">
        <v>200</v>
      </c>
      <c r="I15" s="9" t="s">
        <v>98</v>
      </c>
      <c r="J15" s="12" t="s">
        <v>103</v>
      </c>
      <c r="K15" s="124"/>
    </row>
    <row r="16" spans="1:11">
      <c r="A16" s="145" t="s">
        <v>35</v>
      </c>
      <c r="B16" s="153">
        <v>45682</v>
      </c>
      <c r="C16" s="154" t="s">
        <v>145</v>
      </c>
      <c r="D16" s="155" t="s">
        <v>97</v>
      </c>
      <c r="E16" s="156" t="s">
        <v>12</v>
      </c>
      <c r="F16" s="155" t="s">
        <v>79</v>
      </c>
      <c r="G16" s="155"/>
      <c r="H16" s="157"/>
      <c r="I16" s="155" t="s">
        <v>10</v>
      </c>
      <c r="J16" s="158"/>
      <c r="K16" s="124"/>
    </row>
    <row r="17" spans="1:11">
      <c r="A17" s="145" t="s">
        <v>35</v>
      </c>
      <c r="B17" s="153">
        <v>45683</v>
      </c>
      <c r="C17" s="154" t="s">
        <v>146</v>
      </c>
      <c r="D17" s="155" t="s">
        <v>97</v>
      </c>
      <c r="E17" s="156" t="s">
        <v>12</v>
      </c>
      <c r="F17" s="155" t="s">
        <v>79</v>
      </c>
      <c r="G17" s="155"/>
      <c r="H17" s="157"/>
      <c r="I17" s="155" t="s">
        <v>10</v>
      </c>
      <c r="J17" s="158" t="s">
        <v>100</v>
      </c>
      <c r="K17" s="124"/>
    </row>
    <row r="18" spans="1:11">
      <c r="A18" s="145" t="s">
        <v>35</v>
      </c>
      <c r="B18" s="7">
        <v>45683</v>
      </c>
      <c r="C18" s="8" t="s">
        <v>111</v>
      </c>
      <c r="D18" s="9"/>
      <c r="E18" s="10" t="s">
        <v>12</v>
      </c>
      <c r="F18" s="9" t="s">
        <v>8</v>
      </c>
      <c r="G18" s="9"/>
      <c r="H18" s="11">
        <v>200</v>
      </c>
      <c r="I18" s="9" t="s">
        <v>10</v>
      </c>
      <c r="J18" s="12" t="s">
        <v>11</v>
      </c>
      <c r="K18" s="124"/>
    </row>
    <row r="19" spans="1:11">
      <c r="A19" s="145" t="s">
        <v>33</v>
      </c>
      <c r="B19" s="7">
        <v>45685</v>
      </c>
      <c r="C19" s="8" t="s">
        <v>349</v>
      </c>
      <c r="D19" s="9"/>
      <c r="E19" s="13"/>
      <c r="F19" s="9" t="s">
        <v>8</v>
      </c>
      <c r="G19" s="9" t="s">
        <v>102</v>
      </c>
      <c r="H19" s="11">
        <v>150</v>
      </c>
      <c r="I19" s="9" t="s">
        <v>10</v>
      </c>
      <c r="J19" s="12" t="s">
        <v>103</v>
      </c>
      <c r="K19" s="124"/>
    </row>
    <row r="20" spans="1:11">
      <c r="A20" s="145" t="s">
        <v>83</v>
      </c>
      <c r="B20" s="241" t="s">
        <v>95</v>
      </c>
      <c r="C20" s="242"/>
      <c r="D20" s="242"/>
      <c r="E20" s="242"/>
      <c r="F20" s="242"/>
      <c r="G20" s="242"/>
      <c r="H20" s="242"/>
      <c r="I20" s="242"/>
      <c r="J20" s="243"/>
      <c r="K20" s="124"/>
    </row>
    <row r="21" spans="1:11">
      <c r="A21" s="145" t="s">
        <v>34</v>
      </c>
      <c r="B21" s="7">
        <v>45689</v>
      </c>
      <c r="C21" s="8" t="s">
        <v>233</v>
      </c>
      <c r="D21" s="9"/>
      <c r="E21" s="10" t="s">
        <v>12</v>
      </c>
      <c r="F21" s="9" t="s">
        <v>8</v>
      </c>
      <c r="G21" s="9"/>
      <c r="H21" s="11">
        <v>150</v>
      </c>
      <c r="I21" s="9" t="s">
        <v>98</v>
      </c>
      <c r="J21" s="12" t="s">
        <v>11</v>
      </c>
      <c r="K21" s="124"/>
    </row>
    <row r="22" spans="1:11">
      <c r="A22" s="145" t="s">
        <v>34</v>
      </c>
      <c r="B22" s="7">
        <v>45689</v>
      </c>
      <c r="C22" s="8" t="s">
        <v>234</v>
      </c>
      <c r="D22" s="9"/>
      <c r="E22" s="10" t="s">
        <v>12</v>
      </c>
      <c r="F22" s="9" t="s">
        <v>79</v>
      </c>
      <c r="G22" s="9"/>
      <c r="H22" s="11">
        <v>150</v>
      </c>
      <c r="I22" s="9" t="s">
        <v>10</v>
      </c>
      <c r="J22" s="12" t="s">
        <v>11</v>
      </c>
      <c r="K22" s="124"/>
    </row>
    <row r="23" spans="1:11">
      <c r="A23" s="145" t="s">
        <v>35</v>
      </c>
      <c r="B23" s="125">
        <v>45690</v>
      </c>
      <c r="C23" s="126" t="s">
        <v>411</v>
      </c>
      <c r="D23" s="127"/>
      <c r="E23" s="10"/>
      <c r="F23" s="127"/>
      <c r="G23" s="127"/>
      <c r="H23" s="128"/>
      <c r="I23" s="127"/>
      <c r="J23" s="129"/>
      <c r="K23" s="124"/>
    </row>
    <row r="24" spans="1:11">
      <c r="A24" s="145" t="s">
        <v>35</v>
      </c>
      <c r="B24" s="125">
        <v>45694</v>
      </c>
      <c r="C24" s="126" t="s">
        <v>101</v>
      </c>
      <c r="D24" s="127" t="s">
        <v>97</v>
      </c>
      <c r="E24" s="10" t="s">
        <v>12</v>
      </c>
      <c r="F24" s="127" t="s">
        <v>8</v>
      </c>
      <c r="G24" s="127" t="s">
        <v>102</v>
      </c>
      <c r="H24" s="128">
        <v>500</v>
      </c>
      <c r="I24" s="127" t="s">
        <v>10</v>
      </c>
      <c r="J24" s="129" t="s">
        <v>103</v>
      </c>
      <c r="K24" s="124"/>
    </row>
    <row r="25" spans="1:11">
      <c r="A25" s="145" t="s">
        <v>35</v>
      </c>
      <c r="B25" s="7">
        <v>45696</v>
      </c>
      <c r="C25" s="8" t="s">
        <v>149</v>
      </c>
      <c r="D25" s="9"/>
      <c r="E25" s="10" t="s">
        <v>12</v>
      </c>
      <c r="F25" s="9"/>
      <c r="G25" s="9"/>
      <c r="H25" s="11"/>
      <c r="I25" s="9"/>
      <c r="J25" s="12"/>
      <c r="K25" s="124"/>
    </row>
    <row r="26" spans="1:11">
      <c r="A26" s="145" t="s">
        <v>33</v>
      </c>
      <c r="B26" s="7">
        <v>45699</v>
      </c>
      <c r="C26" s="8" t="s">
        <v>349</v>
      </c>
      <c r="D26" s="9"/>
      <c r="E26" s="13"/>
      <c r="F26" s="9" t="s">
        <v>8</v>
      </c>
      <c r="G26" s="9" t="s">
        <v>102</v>
      </c>
      <c r="H26" s="11">
        <v>150</v>
      </c>
      <c r="I26" s="9"/>
      <c r="J26" s="12" t="s">
        <v>103</v>
      </c>
      <c r="K26" s="124"/>
    </row>
    <row r="27" spans="1:11">
      <c r="A27" s="145" t="s">
        <v>35</v>
      </c>
      <c r="B27" s="153">
        <v>45703</v>
      </c>
      <c r="C27" s="154" t="s">
        <v>147</v>
      </c>
      <c r="D27" s="155" t="s">
        <v>97</v>
      </c>
      <c r="E27" s="156" t="s">
        <v>12</v>
      </c>
      <c r="F27" s="155" t="s">
        <v>8</v>
      </c>
      <c r="G27" s="155"/>
      <c r="H27" s="157"/>
      <c r="I27" s="155" t="s">
        <v>99</v>
      </c>
      <c r="J27" s="158"/>
      <c r="K27" s="124"/>
    </row>
    <row r="28" spans="1:11">
      <c r="A28" s="145" t="s">
        <v>35</v>
      </c>
      <c r="B28" s="153">
        <v>45704</v>
      </c>
      <c r="C28" s="154" t="s">
        <v>148</v>
      </c>
      <c r="D28" s="155" t="s">
        <v>97</v>
      </c>
      <c r="E28" s="156" t="s">
        <v>12</v>
      </c>
      <c r="F28" s="155" t="s">
        <v>8</v>
      </c>
      <c r="G28" s="155"/>
      <c r="H28" s="157"/>
      <c r="I28" s="155" t="s">
        <v>99</v>
      </c>
      <c r="J28" s="158" t="s">
        <v>100</v>
      </c>
      <c r="K28" s="124"/>
    </row>
    <row r="29" spans="1:11">
      <c r="A29" s="145" t="s">
        <v>35</v>
      </c>
      <c r="B29" s="7">
        <v>45704</v>
      </c>
      <c r="C29" s="8" t="s">
        <v>407</v>
      </c>
      <c r="D29" s="9"/>
      <c r="E29" s="10" t="s">
        <v>12</v>
      </c>
      <c r="F29" s="9" t="s">
        <v>8</v>
      </c>
      <c r="G29" s="9"/>
      <c r="H29" s="11">
        <v>200</v>
      </c>
      <c r="I29" s="9" t="s">
        <v>98</v>
      </c>
      <c r="J29" s="12" t="s">
        <v>11</v>
      </c>
      <c r="K29" s="124"/>
    </row>
    <row r="30" spans="1:11">
      <c r="A30" s="145" t="s">
        <v>35</v>
      </c>
      <c r="B30" s="153">
        <v>45710</v>
      </c>
      <c r="C30" s="154" t="s">
        <v>104</v>
      </c>
      <c r="D30" s="155" t="s">
        <v>97</v>
      </c>
      <c r="E30" s="156" t="s">
        <v>12</v>
      </c>
      <c r="F30" s="155" t="s">
        <v>8</v>
      </c>
      <c r="G30" s="155" t="s">
        <v>9</v>
      </c>
      <c r="H30" s="157"/>
      <c r="I30" s="155" t="s">
        <v>98</v>
      </c>
      <c r="J30" s="159"/>
      <c r="K30" s="124"/>
    </row>
    <row r="31" spans="1:11">
      <c r="A31" s="145" t="s">
        <v>35</v>
      </c>
      <c r="B31" s="153">
        <v>45711</v>
      </c>
      <c r="C31" s="154" t="s">
        <v>105</v>
      </c>
      <c r="D31" s="155" t="s">
        <v>97</v>
      </c>
      <c r="E31" s="156" t="s">
        <v>12</v>
      </c>
      <c r="F31" s="155" t="s">
        <v>8</v>
      </c>
      <c r="G31" s="155" t="s">
        <v>9</v>
      </c>
      <c r="H31" s="157"/>
      <c r="I31" s="155" t="s">
        <v>98</v>
      </c>
      <c r="J31" s="158" t="s">
        <v>100</v>
      </c>
      <c r="K31" s="124"/>
    </row>
    <row r="32" spans="1:11">
      <c r="A32" s="145" t="s">
        <v>35</v>
      </c>
      <c r="B32" s="7">
        <v>45711</v>
      </c>
      <c r="C32" s="8" t="s">
        <v>407</v>
      </c>
      <c r="D32" s="9"/>
      <c r="E32" s="10" t="s">
        <v>12</v>
      </c>
      <c r="F32" s="9" t="s">
        <v>8</v>
      </c>
      <c r="G32" s="9"/>
      <c r="H32" s="11">
        <v>200</v>
      </c>
      <c r="I32" s="9" t="s">
        <v>98</v>
      </c>
      <c r="J32" s="12" t="s">
        <v>11</v>
      </c>
      <c r="K32" s="124"/>
    </row>
    <row r="33" spans="1:12">
      <c r="A33" s="145" t="s">
        <v>32</v>
      </c>
      <c r="B33" s="7">
        <v>45713</v>
      </c>
      <c r="C33" s="8" t="s">
        <v>311</v>
      </c>
      <c r="D33" s="9"/>
      <c r="E33" s="10" t="s">
        <v>12</v>
      </c>
      <c r="F33" s="9" t="s">
        <v>8</v>
      </c>
      <c r="G33" s="9" t="s">
        <v>102</v>
      </c>
      <c r="H33" s="11">
        <v>150</v>
      </c>
      <c r="I33" s="9" t="s">
        <v>98</v>
      </c>
      <c r="J33" s="12" t="s">
        <v>11</v>
      </c>
      <c r="K33" s="124"/>
    </row>
    <row r="34" spans="1:12">
      <c r="A34" s="145" t="s">
        <v>33</v>
      </c>
      <c r="B34" s="7">
        <v>45713</v>
      </c>
      <c r="C34" s="8" t="s">
        <v>349</v>
      </c>
      <c r="D34" s="9"/>
      <c r="E34" s="13"/>
      <c r="F34" s="9" t="s">
        <v>8</v>
      </c>
      <c r="G34" s="9" t="s">
        <v>102</v>
      </c>
      <c r="H34" s="11">
        <v>150</v>
      </c>
      <c r="I34" s="9" t="s">
        <v>10</v>
      </c>
      <c r="J34" s="12" t="s">
        <v>103</v>
      </c>
      <c r="K34" s="124"/>
    </row>
    <row r="35" spans="1:12">
      <c r="A35" s="145" t="s">
        <v>32</v>
      </c>
      <c r="B35" s="7">
        <v>45715</v>
      </c>
      <c r="C35" s="8" t="s">
        <v>312</v>
      </c>
      <c r="D35" s="9"/>
      <c r="E35" s="10"/>
      <c r="F35" s="9" t="s">
        <v>8</v>
      </c>
      <c r="G35" s="9" t="s">
        <v>102</v>
      </c>
      <c r="H35" s="11">
        <v>200</v>
      </c>
      <c r="I35" s="9" t="s">
        <v>98</v>
      </c>
      <c r="J35" s="12" t="s">
        <v>11</v>
      </c>
      <c r="K35" s="124"/>
    </row>
    <row r="36" spans="1:12">
      <c r="A36" s="145" t="s">
        <v>83</v>
      </c>
      <c r="B36" s="241" t="s">
        <v>130</v>
      </c>
      <c r="C36" s="242"/>
      <c r="D36" s="242"/>
      <c r="E36" s="242"/>
      <c r="F36" s="242"/>
      <c r="G36" s="242"/>
      <c r="H36" s="242"/>
      <c r="I36" s="242"/>
      <c r="J36" s="243"/>
      <c r="K36" s="124"/>
    </row>
    <row r="37" spans="1:12">
      <c r="A37" s="145" t="s">
        <v>35</v>
      </c>
      <c r="B37" s="153">
        <v>45717</v>
      </c>
      <c r="C37" s="154" t="s">
        <v>106</v>
      </c>
      <c r="D37" s="155" t="s">
        <v>97</v>
      </c>
      <c r="E37" s="156" t="s">
        <v>12</v>
      </c>
      <c r="F37" s="155" t="s">
        <v>8</v>
      </c>
      <c r="G37" s="155"/>
      <c r="H37" s="157"/>
      <c r="I37" s="155" t="s">
        <v>10</v>
      </c>
      <c r="J37" s="158"/>
      <c r="K37" s="124"/>
    </row>
    <row r="38" spans="1:12">
      <c r="A38" s="145" t="s">
        <v>35</v>
      </c>
      <c r="B38" s="153">
        <v>45718</v>
      </c>
      <c r="C38" s="154" t="s">
        <v>107</v>
      </c>
      <c r="D38" s="155" t="s">
        <v>97</v>
      </c>
      <c r="E38" s="156" t="s">
        <v>12</v>
      </c>
      <c r="F38" s="155" t="s">
        <v>8</v>
      </c>
      <c r="G38" s="155"/>
      <c r="H38" s="157"/>
      <c r="I38" s="155" t="s">
        <v>10</v>
      </c>
      <c r="J38" s="158" t="s">
        <v>100</v>
      </c>
      <c r="K38" s="124"/>
    </row>
    <row r="39" spans="1:12">
      <c r="A39" s="145" t="s">
        <v>35</v>
      </c>
      <c r="B39" s="199">
        <v>45718</v>
      </c>
      <c r="C39" s="200" t="s">
        <v>444</v>
      </c>
      <c r="D39" s="201" t="s">
        <v>97</v>
      </c>
      <c r="E39" s="202" t="s">
        <v>12</v>
      </c>
      <c r="F39" s="201"/>
      <c r="G39" s="201"/>
      <c r="H39" s="203"/>
      <c r="I39" s="201" t="s">
        <v>99</v>
      </c>
      <c r="J39" s="204"/>
      <c r="K39" s="124"/>
    </row>
    <row r="40" spans="1:12">
      <c r="A40" s="145" t="s">
        <v>35</v>
      </c>
      <c r="B40" s="7">
        <v>45718</v>
      </c>
      <c r="C40" s="8" t="s">
        <v>407</v>
      </c>
      <c r="D40" s="9"/>
      <c r="E40" s="10" t="s">
        <v>12</v>
      </c>
      <c r="F40" s="9" t="s">
        <v>8</v>
      </c>
      <c r="G40" s="9"/>
      <c r="H40" s="11">
        <v>200</v>
      </c>
      <c r="I40" s="9" t="s">
        <v>98</v>
      </c>
      <c r="J40" s="12" t="s">
        <v>11</v>
      </c>
      <c r="K40" s="124"/>
    </row>
    <row r="41" spans="1:12">
      <c r="A41" s="145" t="s">
        <v>35</v>
      </c>
      <c r="B41" s="132">
        <v>45721</v>
      </c>
      <c r="C41" s="133" t="s">
        <v>108</v>
      </c>
      <c r="D41" s="134" t="s">
        <v>97</v>
      </c>
      <c r="E41" s="135" t="s">
        <v>12</v>
      </c>
      <c r="F41" s="134"/>
      <c r="G41" s="134" t="s">
        <v>102</v>
      </c>
      <c r="H41" s="136"/>
      <c r="I41" s="134" t="s">
        <v>98</v>
      </c>
      <c r="J41" s="137"/>
      <c r="K41" s="124"/>
      <c r="L41" s="196"/>
    </row>
    <row r="42" spans="1:12">
      <c r="A42" s="145" t="s">
        <v>35</v>
      </c>
      <c r="B42" s="132">
        <v>45722</v>
      </c>
      <c r="C42" s="133" t="s">
        <v>408</v>
      </c>
      <c r="D42" s="134" t="s">
        <v>97</v>
      </c>
      <c r="E42" s="135" t="s">
        <v>12</v>
      </c>
      <c r="F42" s="134"/>
      <c r="G42" s="134" t="s">
        <v>102</v>
      </c>
      <c r="H42" s="136"/>
      <c r="I42" s="134" t="s">
        <v>98</v>
      </c>
      <c r="J42" s="137"/>
      <c r="K42" s="124"/>
    </row>
    <row r="43" spans="1:12" ht="18.75" customHeight="1">
      <c r="A43" s="145" t="s">
        <v>35</v>
      </c>
      <c r="B43" s="153">
        <v>45724</v>
      </c>
      <c r="C43" s="154" t="s">
        <v>150</v>
      </c>
      <c r="D43" s="155" t="s">
        <v>97</v>
      </c>
      <c r="E43" s="156" t="s">
        <v>12</v>
      </c>
      <c r="F43" s="155"/>
      <c r="G43" s="155" t="s">
        <v>9</v>
      </c>
      <c r="H43" s="157"/>
      <c r="I43" s="155" t="s">
        <v>10</v>
      </c>
      <c r="J43" s="158"/>
      <c r="K43" s="124"/>
    </row>
    <row r="44" spans="1:12" ht="18.75" customHeight="1">
      <c r="A44" s="145" t="s">
        <v>35</v>
      </c>
      <c r="B44" s="153">
        <v>45725</v>
      </c>
      <c r="C44" s="154" t="s">
        <v>410</v>
      </c>
      <c r="D44" s="155" t="s">
        <v>97</v>
      </c>
      <c r="E44" s="156" t="s">
        <v>12</v>
      </c>
      <c r="F44" s="155"/>
      <c r="G44" s="155" t="s">
        <v>9</v>
      </c>
      <c r="H44" s="157"/>
      <c r="I44" s="155" t="s">
        <v>10</v>
      </c>
      <c r="J44" s="158" t="s">
        <v>100</v>
      </c>
      <c r="K44" s="124"/>
    </row>
    <row r="45" spans="1:12">
      <c r="A45" s="145" t="s">
        <v>35</v>
      </c>
      <c r="B45" s="7">
        <v>45725</v>
      </c>
      <c r="C45" s="8" t="s">
        <v>447</v>
      </c>
      <c r="D45" s="9"/>
      <c r="E45" s="10" t="s">
        <v>12</v>
      </c>
      <c r="F45" s="9" t="s">
        <v>8</v>
      </c>
      <c r="G45" s="9"/>
      <c r="H45" s="11">
        <v>200</v>
      </c>
      <c r="I45" s="9" t="s">
        <v>98</v>
      </c>
      <c r="J45" s="12" t="s">
        <v>103</v>
      </c>
      <c r="K45" s="124"/>
    </row>
    <row r="46" spans="1:12">
      <c r="A46" s="145" t="s">
        <v>33</v>
      </c>
      <c r="B46" s="7">
        <v>45727</v>
      </c>
      <c r="C46" s="8" t="s">
        <v>349</v>
      </c>
      <c r="D46" s="9"/>
      <c r="E46" s="10"/>
      <c r="F46" s="9" t="s">
        <v>8</v>
      </c>
      <c r="G46" s="9" t="s">
        <v>102</v>
      </c>
      <c r="H46" s="11">
        <v>150</v>
      </c>
      <c r="I46" s="9" t="s">
        <v>10</v>
      </c>
      <c r="J46" s="12" t="s">
        <v>103</v>
      </c>
      <c r="K46" s="124"/>
    </row>
    <row r="47" spans="1:12" ht="18.75" customHeight="1">
      <c r="A47" s="145" t="s">
        <v>35</v>
      </c>
      <c r="B47" s="153">
        <v>45731</v>
      </c>
      <c r="C47" s="154" t="s">
        <v>151</v>
      </c>
      <c r="D47" s="155" t="s">
        <v>97</v>
      </c>
      <c r="E47" s="156" t="s">
        <v>12</v>
      </c>
      <c r="F47" s="155" t="s">
        <v>8</v>
      </c>
      <c r="G47" s="155"/>
      <c r="H47" s="157"/>
      <c r="I47" s="155" t="s">
        <v>98</v>
      </c>
      <c r="J47" s="158"/>
      <c r="K47" s="124"/>
    </row>
    <row r="48" spans="1:12">
      <c r="A48" s="145" t="s">
        <v>35</v>
      </c>
      <c r="B48" s="153">
        <v>45732</v>
      </c>
      <c r="C48" s="154" t="s">
        <v>152</v>
      </c>
      <c r="D48" s="155" t="s">
        <v>97</v>
      </c>
      <c r="E48" s="156" t="s">
        <v>12</v>
      </c>
      <c r="F48" s="155" t="s">
        <v>8</v>
      </c>
      <c r="G48" s="155"/>
      <c r="H48" s="157"/>
      <c r="I48" s="155" t="s">
        <v>98</v>
      </c>
      <c r="J48" s="158" t="s">
        <v>100</v>
      </c>
      <c r="K48" s="124"/>
    </row>
    <row r="49" spans="1:13">
      <c r="A49" s="145" t="s">
        <v>35</v>
      </c>
      <c r="B49" s="7">
        <v>45732</v>
      </c>
      <c r="C49" s="8" t="s">
        <v>407</v>
      </c>
      <c r="D49" s="9"/>
      <c r="E49" s="10" t="s">
        <v>12</v>
      </c>
      <c r="F49" s="9" t="s">
        <v>8</v>
      </c>
      <c r="G49" s="9"/>
      <c r="H49" s="11">
        <v>200</v>
      </c>
      <c r="I49" s="9" t="s">
        <v>98</v>
      </c>
      <c r="J49" s="12" t="s">
        <v>11</v>
      </c>
      <c r="K49" s="124"/>
    </row>
    <row r="50" spans="1:13">
      <c r="A50" s="145" t="s">
        <v>35</v>
      </c>
      <c r="B50" s="182">
        <v>45737</v>
      </c>
      <c r="C50" s="177" t="s">
        <v>153</v>
      </c>
      <c r="D50" s="178"/>
      <c r="E50" s="179"/>
      <c r="F50" s="178"/>
      <c r="G50" s="178"/>
      <c r="H50" s="180"/>
      <c r="I50" s="178" t="s">
        <v>80</v>
      </c>
      <c r="J50" s="181"/>
      <c r="K50" s="124"/>
    </row>
    <row r="51" spans="1:13">
      <c r="A51" s="145" t="s">
        <v>32</v>
      </c>
      <c r="B51" s="7">
        <v>45738</v>
      </c>
      <c r="C51" s="8" t="s">
        <v>312</v>
      </c>
      <c r="D51" s="9"/>
      <c r="E51" s="13"/>
      <c r="F51" s="9" t="s">
        <v>8</v>
      </c>
      <c r="G51" s="9" t="s">
        <v>9</v>
      </c>
      <c r="H51" s="11">
        <v>200</v>
      </c>
      <c r="I51" s="9" t="s">
        <v>10</v>
      </c>
      <c r="J51" s="12" t="s">
        <v>11</v>
      </c>
      <c r="K51" s="124"/>
    </row>
    <row r="52" spans="1:13">
      <c r="A52" s="145" t="s">
        <v>35</v>
      </c>
      <c r="B52" s="132">
        <v>45738</v>
      </c>
      <c r="C52" s="133" t="s">
        <v>239</v>
      </c>
      <c r="D52" s="134" t="s">
        <v>97</v>
      </c>
      <c r="E52" s="135" t="s">
        <v>12</v>
      </c>
      <c r="F52" s="134" t="s">
        <v>79</v>
      </c>
      <c r="G52" s="134"/>
      <c r="H52" s="136"/>
      <c r="I52" s="134" t="s">
        <v>10</v>
      </c>
      <c r="J52" s="137"/>
      <c r="K52" s="124"/>
      <c r="L52" s="196"/>
    </row>
    <row r="53" spans="1:13">
      <c r="A53" s="145" t="s">
        <v>35</v>
      </c>
      <c r="B53" s="132">
        <v>45739</v>
      </c>
      <c r="C53" s="133" t="s">
        <v>240</v>
      </c>
      <c r="D53" s="134"/>
      <c r="E53" s="135" t="s">
        <v>12</v>
      </c>
      <c r="F53" s="134" t="s">
        <v>79</v>
      </c>
      <c r="G53" s="134"/>
      <c r="H53" s="136"/>
      <c r="I53" s="134" t="s">
        <v>10</v>
      </c>
      <c r="J53" s="137" t="s">
        <v>110</v>
      </c>
      <c r="K53" s="124"/>
    </row>
    <row r="54" spans="1:13">
      <c r="A54" s="145" t="s">
        <v>35</v>
      </c>
      <c r="B54" s="7">
        <v>45739</v>
      </c>
      <c r="C54" s="8" t="s">
        <v>407</v>
      </c>
      <c r="D54" s="9"/>
      <c r="E54" s="10" t="s">
        <v>12</v>
      </c>
      <c r="F54" s="9" t="s">
        <v>8</v>
      </c>
      <c r="G54" s="9"/>
      <c r="H54" s="11">
        <v>150</v>
      </c>
      <c r="I54" s="9" t="s">
        <v>98</v>
      </c>
      <c r="J54" s="12" t="s">
        <v>11</v>
      </c>
      <c r="K54" s="124"/>
    </row>
    <row r="55" spans="1:13">
      <c r="A55" s="145" t="s">
        <v>31</v>
      </c>
      <c r="B55" s="7">
        <v>45739</v>
      </c>
      <c r="C55" s="8" t="s">
        <v>211</v>
      </c>
      <c r="D55" s="9"/>
      <c r="E55" s="13"/>
      <c r="F55" s="9" t="s">
        <v>8</v>
      </c>
      <c r="G55" s="9"/>
      <c r="H55" s="11">
        <v>200</v>
      </c>
      <c r="I55" s="9" t="s">
        <v>98</v>
      </c>
      <c r="J55" s="12" t="s">
        <v>11</v>
      </c>
      <c r="K55" s="124"/>
    </row>
    <row r="56" spans="1:13">
      <c r="A56" s="146" t="s">
        <v>33</v>
      </c>
      <c r="B56" s="7">
        <v>45739</v>
      </c>
      <c r="C56" s="8" t="s">
        <v>350</v>
      </c>
      <c r="D56" s="9"/>
      <c r="E56" s="13"/>
      <c r="F56" s="9" t="s">
        <v>79</v>
      </c>
      <c r="G56" s="9"/>
      <c r="H56" s="11">
        <v>150</v>
      </c>
      <c r="I56" s="9" t="s">
        <v>10</v>
      </c>
      <c r="J56" s="12" t="s">
        <v>11</v>
      </c>
      <c r="K56" s="130"/>
      <c r="L56" s="131"/>
      <c r="M56" s="131"/>
    </row>
    <row r="57" spans="1:13">
      <c r="A57" s="146" t="s">
        <v>33</v>
      </c>
      <c r="B57" s="7">
        <v>45741</v>
      </c>
      <c r="C57" s="8" t="s">
        <v>349</v>
      </c>
      <c r="D57" s="9"/>
      <c r="E57" s="13"/>
      <c r="F57" s="9" t="s">
        <v>8</v>
      </c>
      <c r="G57" s="9" t="s">
        <v>102</v>
      </c>
      <c r="H57" s="11">
        <v>150</v>
      </c>
      <c r="I57" s="9" t="s">
        <v>10</v>
      </c>
      <c r="J57" s="12" t="s">
        <v>103</v>
      </c>
      <c r="K57" s="130"/>
      <c r="L57" s="131"/>
      <c r="M57" s="131"/>
    </row>
    <row r="58" spans="1:13" ht="18.75" customHeight="1">
      <c r="A58" s="146" t="s">
        <v>35</v>
      </c>
      <c r="B58" s="182">
        <v>45744</v>
      </c>
      <c r="C58" s="177" t="s">
        <v>154</v>
      </c>
      <c r="D58" s="178"/>
      <c r="E58" s="179"/>
      <c r="F58" s="178"/>
      <c r="G58" s="178"/>
      <c r="H58" s="180"/>
      <c r="I58" s="178" t="s">
        <v>80</v>
      </c>
      <c r="J58" s="181"/>
      <c r="K58" s="130"/>
      <c r="L58" s="131"/>
      <c r="M58" s="131"/>
    </row>
    <row r="59" spans="1:13" ht="18.75" customHeight="1">
      <c r="A59" s="145" t="s">
        <v>35</v>
      </c>
      <c r="B59" s="132">
        <v>45745</v>
      </c>
      <c r="C59" s="133" t="s">
        <v>235</v>
      </c>
      <c r="D59" s="134" t="s">
        <v>97</v>
      </c>
      <c r="E59" s="135" t="s">
        <v>12</v>
      </c>
      <c r="F59" s="134" t="s">
        <v>8</v>
      </c>
      <c r="G59" s="134"/>
      <c r="H59" s="136"/>
      <c r="I59" s="134" t="s">
        <v>99</v>
      </c>
      <c r="J59" s="137"/>
      <c r="K59" s="130"/>
      <c r="L59" s="212"/>
      <c r="M59" s="131"/>
    </row>
    <row r="60" spans="1:13" ht="18.75" customHeight="1">
      <c r="A60" s="145" t="s">
        <v>35</v>
      </c>
      <c r="B60" s="132">
        <v>45745</v>
      </c>
      <c r="C60" s="133" t="s">
        <v>236</v>
      </c>
      <c r="D60" s="134" t="s">
        <v>97</v>
      </c>
      <c r="E60" s="135" t="s">
        <v>12</v>
      </c>
      <c r="F60" s="134" t="s">
        <v>8</v>
      </c>
      <c r="G60" s="134" t="s">
        <v>127</v>
      </c>
      <c r="H60" s="136"/>
      <c r="I60" s="134" t="s">
        <v>98</v>
      </c>
      <c r="J60" s="137"/>
      <c r="K60" s="130"/>
      <c r="L60" s="131"/>
      <c r="M60" s="131"/>
    </row>
    <row r="61" spans="1:13" ht="18.75" customHeight="1">
      <c r="A61" s="146" t="s">
        <v>35</v>
      </c>
      <c r="B61" s="132">
        <v>45746</v>
      </c>
      <c r="C61" s="133" t="s">
        <v>237</v>
      </c>
      <c r="D61" s="134"/>
      <c r="E61" s="135" t="s">
        <v>12</v>
      </c>
      <c r="F61" s="134"/>
      <c r="G61" s="134"/>
      <c r="H61" s="136"/>
      <c r="I61" s="134" t="s">
        <v>99</v>
      </c>
      <c r="J61" s="137" t="s">
        <v>110</v>
      </c>
      <c r="K61" s="130"/>
      <c r="L61" s="131"/>
      <c r="M61" s="131"/>
    </row>
    <row r="62" spans="1:13" ht="18.75" customHeight="1">
      <c r="A62" s="146" t="s">
        <v>35</v>
      </c>
      <c r="B62" s="132">
        <v>45746</v>
      </c>
      <c r="C62" s="133" t="s">
        <v>238</v>
      </c>
      <c r="D62" s="134"/>
      <c r="E62" s="135" t="s">
        <v>12</v>
      </c>
      <c r="F62" s="134"/>
      <c r="G62" s="134" t="s">
        <v>127</v>
      </c>
      <c r="H62" s="136"/>
      <c r="I62" s="134" t="s">
        <v>98</v>
      </c>
      <c r="J62" s="137" t="s">
        <v>110</v>
      </c>
      <c r="K62" s="130"/>
      <c r="L62" s="131"/>
      <c r="M62" s="131"/>
    </row>
    <row r="63" spans="1:13" ht="18.75" customHeight="1">
      <c r="A63" s="146" t="s">
        <v>35</v>
      </c>
      <c r="B63" s="199">
        <v>45746</v>
      </c>
      <c r="C63" s="200" t="s">
        <v>445</v>
      </c>
      <c r="D63" s="201" t="s">
        <v>97</v>
      </c>
      <c r="E63" s="202" t="s">
        <v>12</v>
      </c>
      <c r="F63" s="201"/>
      <c r="G63" s="201"/>
      <c r="H63" s="203"/>
      <c r="I63" s="201" t="s">
        <v>98</v>
      </c>
      <c r="J63" s="204"/>
      <c r="K63" s="130"/>
      <c r="L63" s="131"/>
      <c r="M63" s="131"/>
    </row>
    <row r="64" spans="1:13" ht="18.75" customHeight="1">
      <c r="A64" s="146" t="s">
        <v>35</v>
      </c>
      <c r="B64" s="7">
        <v>45746</v>
      </c>
      <c r="C64" s="8" t="s">
        <v>407</v>
      </c>
      <c r="D64" s="127"/>
      <c r="E64" s="10" t="s">
        <v>12</v>
      </c>
      <c r="F64" s="9" t="s">
        <v>8</v>
      </c>
      <c r="G64" s="9" t="s">
        <v>9</v>
      </c>
      <c r="H64" s="11">
        <v>200</v>
      </c>
      <c r="I64" s="9" t="s">
        <v>98</v>
      </c>
      <c r="J64" s="12" t="s">
        <v>11</v>
      </c>
      <c r="K64" s="130"/>
      <c r="L64" s="131"/>
      <c r="M64" s="131"/>
    </row>
    <row r="65" spans="1:12">
      <c r="A65" s="145" t="s">
        <v>83</v>
      </c>
      <c r="B65" s="241" t="s">
        <v>131</v>
      </c>
      <c r="C65" s="242"/>
      <c r="D65" s="242"/>
      <c r="E65" s="242"/>
      <c r="F65" s="242"/>
      <c r="G65" s="242"/>
      <c r="H65" s="242"/>
      <c r="I65" s="242"/>
      <c r="J65" s="243"/>
      <c r="K65" s="124"/>
    </row>
    <row r="66" spans="1:12">
      <c r="A66" s="145" t="s">
        <v>35</v>
      </c>
      <c r="B66" s="183">
        <v>45748</v>
      </c>
      <c r="C66" s="184" t="s">
        <v>161</v>
      </c>
      <c r="D66" s="185"/>
      <c r="E66" s="186"/>
      <c r="F66" s="185"/>
      <c r="G66" s="185"/>
      <c r="H66" s="187"/>
      <c r="I66" s="185" t="s">
        <v>80</v>
      </c>
      <c r="J66" s="188"/>
      <c r="K66" s="130"/>
      <c r="L66" s="131"/>
    </row>
    <row r="67" spans="1:12">
      <c r="A67" s="145" t="s">
        <v>35</v>
      </c>
      <c r="B67" s="182">
        <v>45751</v>
      </c>
      <c r="C67" s="177" t="s">
        <v>155</v>
      </c>
      <c r="D67" s="178"/>
      <c r="E67" s="179"/>
      <c r="F67" s="178"/>
      <c r="G67" s="178"/>
      <c r="H67" s="180"/>
      <c r="I67" s="178" t="s">
        <v>80</v>
      </c>
      <c r="J67" s="181"/>
      <c r="K67" s="130"/>
      <c r="L67" s="131"/>
    </row>
    <row r="68" spans="1:12">
      <c r="A68" s="145" t="s">
        <v>31</v>
      </c>
      <c r="B68" s="7">
        <v>45752</v>
      </c>
      <c r="C68" s="8" t="s">
        <v>225</v>
      </c>
      <c r="D68" s="9"/>
      <c r="E68" s="10"/>
      <c r="F68" s="9" t="s">
        <v>79</v>
      </c>
      <c r="G68" s="9"/>
      <c r="H68" s="11">
        <v>150</v>
      </c>
      <c r="I68" s="9" t="s">
        <v>98</v>
      </c>
      <c r="J68" s="12" t="s">
        <v>11</v>
      </c>
      <c r="K68" s="130"/>
      <c r="L68" s="131"/>
    </row>
    <row r="69" spans="1:12">
      <c r="A69" s="145" t="s">
        <v>35</v>
      </c>
      <c r="B69" s="149">
        <v>45752</v>
      </c>
      <c r="C69" s="133" t="s">
        <v>241</v>
      </c>
      <c r="D69" s="134" t="s">
        <v>97</v>
      </c>
      <c r="E69" s="135" t="s">
        <v>12</v>
      </c>
      <c r="F69" s="134" t="s">
        <v>8</v>
      </c>
      <c r="G69" s="134" t="s">
        <v>9</v>
      </c>
      <c r="H69" s="136"/>
      <c r="I69" s="134" t="s">
        <v>98</v>
      </c>
      <c r="J69" s="137"/>
      <c r="K69" s="130"/>
      <c r="L69" s="212"/>
    </row>
    <row r="70" spans="1:12">
      <c r="A70" s="145" t="s">
        <v>35</v>
      </c>
      <c r="B70" s="149">
        <v>45753</v>
      </c>
      <c r="C70" s="133" t="s">
        <v>242</v>
      </c>
      <c r="D70" s="134"/>
      <c r="E70" s="135" t="s">
        <v>12</v>
      </c>
      <c r="F70" s="134" t="s">
        <v>8</v>
      </c>
      <c r="G70" s="134"/>
      <c r="H70" s="136"/>
      <c r="I70" s="134" t="s">
        <v>98</v>
      </c>
      <c r="J70" s="137" t="s">
        <v>110</v>
      </c>
      <c r="K70" s="130"/>
      <c r="L70" s="131"/>
    </row>
    <row r="71" spans="1:12">
      <c r="A71" s="145" t="s">
        <v>35</v>
      </c>
      <c r="B71" s="7">
        <v>45753</v>
      </c>
      <c r="C71" s="8" t="s">
        <v>409</v>
      </c>
      <c r="D71" s="9"/>
      <c r="E71" s="10" t="s">
        <v>12</v>
      </c>
      <c r="F71" s="9" t="s">
        <v>8</v>
      </c>
      <c r="G71" s="9"/>
      <c r="H71" s="11">
        <v>200</v>
      </c>
      <c r="I71" s="9" t="s">
        <v>98</v>
      </c>
      <c r="J71" s="12" t="s">
        <v>11</v>
      </c>
      <c r="K71" s="130"/>
      <c r="L71" s="131"/>
    </row>
    <row r="72" spans="1:12">
      <c r="A72" s="145" t="s">
        <v>35</v>
      </c>
      <c r="B72" s="183">
        <v>45755</v>
      </c>
      <c r="C72" s="184" t="s">
        <v>162</v>
      </c>
      <c r="D72" s="185"/>
      <c r="E72" s="186"/>
      <c r="F72" s="185"/>
      <c r="G72" s="185"/>
      <c r="H72" s="187"/>
      <c r="I72" s="185" t="s">
        <v>80</v>
      </c>
      <c r="J72" s="188"/>
      <c r="K72" s="130"/>
      <c r="L72" s="131"/>
    </row>
    <row r="73" spans="1:12">
      <c r="A73" s="145" t="s">
        <v>33</v>
      </c>
      <c r="B73" s="7">
        <v>45757</v>
      </c>
      <c r="C73" s="8" t="s">
        <v>352</v>
      </c>
      <c r="D73" s="9"/>
      <c r="E73" s="10"/>
      <c r="F73" s="9" t="s">
        <v>8</v>
      </c>
      <c r="G73" s="9" t="s">
        <v>102</v>
      </c>
      <c r="H73" s="11">
        <v>150</v>
      </c>
      <c r="I73" s="9" t="s">
        <v>10</v>
      </c>
      <c r="J73" s="12" t="s">
        <v>11</v>
      </c>
      <c r="K73" s="130"/>
      <c r="L73" s="131"/>
    </row>
    <row r="74" spans="1:12">
      <c r="A74" s="145" t="s">
        <v>31</v>
      </c>
      <c r="B74" s="7">
        <v>45759</v>
      </c>
      <c r="C74" s="8" t="s">
        <v>217</v>
      </c>
      <c r="D74" s="9"/>
      <c r="E74" s="10"/>
      <c r="F74" s="9" t="s">
        <v>79</v>
      </c>
      <c r="G74" s="9"/>
      <c r="H74" s="11">
        <v>150</v>
      </c>
      <c r="I74" s="9" t="s">
        <v>10</v>
      </c>
      <c r="J74" s="12" t="s">
        <v>11</v>
      </c>
      <c r="K74" s="130"/>
      <c r="L74" s="131"/>
    </row>
    <row r="75" spans="1:12">
      <c r="A75" s="145" t="s">
        <v>32</v>
      </c>
      <c r="B75" s="7">
        <v>45759</v>
      </c>
      <c r="C75" s="8" t="s">
        <v>313</v>
      </c>
      <c r="D75" s="9"/>
      <c r="E75" s="10"/>
      <c r="F75" s="9" t="s">
        <v>8</v>
      </c>
      <c r="G75" s="9"/>
      <c r="H75" s="11">
        <v>200</v>
      </c>
      <c r="I75" s="9" t="s">
        <v>98</v>
      </c>
      <c r="J75" s="12" t="s">
        <v>11</v>
      </c>
      <c r="K75" s="130"/>
      <c r="L75" s="131"/>
    </row>
    <row r="76" spans="1:12">
      <c r="A76" s="145" t="s">
        <v>32</v>
      </c>
      <c r="B76" s="7">
        <v>45760</v>
      </c>
      <c r="C76" s="8" t="s">
        <v>312</v>
      </c>
      <c r="D76" s="9"/>
      <c r="E76" s="10"/>
      <c r="F76" s="9" t="s">
        <v>79</v>
      </c>
      <c r="G76" s="9"/>
      <c r="H76" s="11">
        <v>200</v>
      </c>
      <c r="I76" s="9" t="s">
        <v>10</v>
      </c>
      <c r="J76" s="12" t="s">
        <v>11</v>
      </c>
      <c r="K76" s="130"/>
      <c r="L76" s="131"/>
    </row>
    <row r="77" spans="1:12">
      <c r="A77" s="145" t="s">
        <v>35</v>
      </c>
      <c r="B77" s="244">
        <v>45759</v>
      </c>
      <c r="C77" s="133" t="s">
        <v>245</v>
      </c>
      <c r="D77" s="134" t="s">
        <v>97</v>
      </c>
      <c r="E77" s="135" t="s">
        <v>12</v>
      </c>
      <c r="F77" s="134" t="s">
        <v>8</v>
      </c>
      <c r="G77" s="134"/>
      <c r="H77" s="136"/>
      <c r="I77" s="134" t="s">
        <v>143</v>
      </c>
      <c r="J77" s="137"/>
      <c r="K77" s="130"/>
      <c r="L77" s="131"/>
    </row>
    <row r="78" spans="1:12">
      <c r="A78" s="145" t="s">
        <v>35</v>
      </c>
      <c r="B78" s="245"/>
      <c r="C78" s="133" t="s">
        <v>156</v>
      </c>
      <c r="D78" s="134" t="s">
        <v>97</v>
      </c>
      <c r="E78" s="135" t="s">
        <v>12</v>
      </c>
      <c r="F78" s="134" t="s">
        <v>8</v>
      </c>
      <c r="G78" s="134"/>
      <c r="H78" s="136"/>
      <c r="I78" s="134" t="s">
        <v>143</v>
      </c>
      <c r="J78" s="137"/>
      <c r="K78" s="130"/>
      <c r="L78" s="131"/>
    </row>
    <row r="79" spans="1:12" ht="37.5">
      <c r="A79" s="145" t="s">
        <v>35</v>
      </c>
      <c r="B79" s="150">
        <v>45760</v>
      </c>
      <c r="C79" s="133" t="s">
        <v>157</v>
      </c>
      <c r="D79" s="134" t="s">
        <v>97</v>
      </c>
      <c r="E79" s="135" t="s">
        <v>12</v>
      </c>
      <c r="F79" s="134" t="s">
        <v>8</v>
      </c>
      <c r="G79" s="134"/>
      <c r="H79" s="136"/>
      <c r="I79" s="134" t="s">
        <v>143</v>
      </c>
      <c r="J79" s="137"/>
      <c r="K79" s="130"/>
      <c r="L79" s="131"/>
    </row>
    <row r="80" spans="1:12">
      <c r="A80" s="145" t="s">
        <v>35</v>
      </c>
      <c r="B80" s="205">
        <v>45760</v>
      </c>
      <c r="C80" s="200" t="s">
        <v>446</v>
      </c>
      <c r="D80" s="201" t="s">
        <v>97</v>
      </c>
      <c r="E80" s="202" t="s">
        <v>12</v>
      </c>
      <c r="F80" s="201"/>
      <c r="G80" s="201"/>
      <c r="H80" s="203"/>
      <c r="I80" s="201" t="s">
        <v>10</v>
      </c>
      <c r="J80" s="204"/>
      <c r="K80" s="130"/>
      <c r="L80" s="131"/>
    </row>
    <row r="81" spans="1:12">
      <c r="A81" s="145" t="s">
        <v>35</v>
      </c>
      <c r="B81" s="132">
        <v>45763</v>
      </c>
      <c r="C81" s="133" t="s">
        <v>243</v>
      </c>
      <c r="D81" s="134" t="s">
        <v>97</v>
      </c>
      <c r="E81" s="135" t="s">
        <v>12</v>
      </c>
      <c r="F81" s="134" t="s">
        <v>8</v>
      </c>
      <c r="G81" s="134"/>
      <c r="H81" s="136"/>
      <c r="I81" s="134" t="s">
        <v>10</v>
      </c>
      <c r="J81" s="137"/>
      <c r="K81" s="130"/>
      <c r="L81" s="212"/>
    </row>
    <row r="82" spans="1:12">
      <c r="A82" s="145" t="s">
        <v>35</v>
      </c>
      <c r="B82" s="132">
        <v>45764</v>
      </c>
      <c r="C82" s="133" t="s">
        <v>244</v>
      </c>
      <c r="D82" s="134"/>
      <c r="E82" s="135" t="s">
        <v>12</v>
      </c>
      <c r="F82" s="134" t="s">
        <v>8</v>
      </c>
      <c r="G82" s="134"/>
      <c r="H82" s="136"/>
      <c r="I82" s="134" t="s">
        <v>10</v>
      </c>
      <c r="J82" s="137" t="s">
        <v>110</v>
      </c>
      <c r="K82" s="130"/>
      <c r="L82" s="131"/>
    </row>
    <row r="83" spans="1:12" ht="18.75" customHeight="1">
      <c r="A83" s="145" t="s">
        <v>35</v>
      </c>
      <c r="B83" s="132">
        <v>45766</v>
      </c>
      <c r="C83" s="133" t="s">
        <v>246</v>
      </c>
      <c r="D83" s="134" t="s">
        <v>97</v>
      </c>
      <c r="E83" s="135" t="s">
        <v>12</v>
      </c>
      <c r="F83" s="134" t="s">
        <v>8</v>
      </c>
      <c r="G83" s="134"/>
      <c r="H83" s="136"/>
      <c r="I83" s="134" t="s">
        <v>98</v>
      </c>
      <c r="J83" s="137"/>
      <c r="K83" s="130"/>
      <c r="L83" s="131"/>
    </row>
    <row r="84" spans="1:12" ht="18.75" customHeight="1">
      <c r="A84" s="145" t="s">
        <v>35</v>
      </c>
      <c r="B84" s="132">
        <v>45767</v>
      </c>
      <c r="C84" s="133" t="s">
        <v>247</v>
      </c>
      <c r="D84" s="134"/>
      <c r="E84" s="135" t="s">
        <v>12</v>
      </c>
      <c r="F84" s="134" t="s">
        <v>8</v>
      </c>
      <c r="G84" s="134"/>
      <c r="H84" s="136"/>
      <c r="I84" s="134" t="s">
        <v>98</v>
      </c>
      <c r="J84" s="137" t="s">
        <v>109</v>
      </c>
      <c r="K84" s="130"/>
      <c r="L84" s="131"/>
    </row>
    <row r="85" spans="1:12" ht="18.75" customHeight="1">
      <c r="A85" s="145" t="s">
        <v>32</v>
      </c>
      <c r="B85" s="7">
        <v>45767</v>
      </c>
      <c r="C85" s="8" t="s">
        <v>314</v>
      </c>
      <c r="D85" s="9"/>
      <c r="E85" s="13"/>
      <c r="F85" s="9" t="s">
        <v>79</v>
      </c>
      <c r="G85" s="9"/>
      <c r="H85" s="11">
        <v>150</v>
      </c>
      <c r="I85" s="9" t="s">
        <v>98</v>
      </c>
      <c r="J85" s="12" t="s">
        <v>11</v>
      </c>
      <c r="K85" s="130"/>
      <c r="L85" s="131"/>
    </row>
    <row r="86" spans="1:12" ht="18.75" customHeight="1">
      <c r="A86" s="145" t="s">
        <v>31</v>
      </c>
      <c r="B86" s="7">
        <v>45768</v>
      </c>
      <c r="C86" s="8" t="s">
        <v>180</v>
      </c>
      <c r="D86" s="9"/>
      <c r="E86" s="13"/>
      <c r="F86" s="9" t="s">
        <v>8</v>
      </c>
      <c r="G86" s="9"/>
      <c r="H86" s="11">
        <v>200</v>
      </c>
      <c r="I86" s="9" t="s">
        <v>98</v>
      </c>
      <c r="J86" s="12" t="s">
        <v>11</v>
      </c>
      <c r="K86" s="130"/>
      <c r="L86" s="131"/>
    </row>
    <row r="87" spans="1:12" ht="18.75" customHeight="1">
      <c r="A87" s="145" t="s">
        <v>33</v>
      </c>
      <c r="B87" s="7">
        <v>45768</v>
      </c>
      <c r="C87" s="8" t="s">
        <v>351</v>
      </c>
      <c r="D87" s="9"/>
      <c r="E87" s="13"/>
      <c r="F87" s="9" t="s">
        <v>8</v>
      </c>
      <c r="G87" s="9"/>
      <c r="H87" s="11">
        <v>150</v>
      </c>
      <c r="I87" s="9" t="s">
        <v>10</v>
      </c>
      <c r="J87" s="12" t="s">
        <v>11</v>
      </c>
      <c r="K87" s="130"/>
      <c r="L87" s="131"/>
    </row>
    <row r="88" spans="1:12" ht="18.75" customHeight="1">
      <c r="A88" s="145" t="s">
        <v>34</v>
      </c>
      <c r="B88" s="7">
        <v>45768</v>
      </c>
      <c r="C88" s="8" t="s">
        <v>248</v>
      </c>
      <c r="D88" s="9"/>
      <c r="E88" s="13"/>
      <c r="F88" s="9" t="s">
        <v>79</v>
      </c>
      <c r="G88" s="9"/>
      <c r="H88" s="11">
        <v>200</v>
      </c>
      <c r="I88" s="9" t="s">
        <v>10</v>
      </c>
      <c r="J88" s="12" t="s">
        <v>11</v>
      </c>
      <c r="K88" s="130"/>
      <c r="L88" s="131"/>
    </row>
    <row r="89" spans="1:12">
      <c r="A89" s="145" t="s">
        <v>35</v>
      </c>
      <c r="B89" s="183">
        <v>45769</v>
      </c>
      <c r="C89" s="184" t="s">
        <v>158</v>
      </c>
      <c r="D89" s="185"/>
      <c r="E89" s="186"/>
      <c r="F89" s="185"/>
      <c r="G89" s="185"/>
      <c r="H89" s="187"/>
      <c r="I89" s="185" t="s">
        <v>80</v>
      </c>
      <c r="J89" s="188"/>
      <c r="K89" s="130"/>
      <c r="L89" s="131"/>
    </row>
    <row r="90" spans="1:12">
      <c r="A90" s="145" t="s">
        <v>31</v>
      </c>
      <c r="B90" s="7">
        <v>45770</v>
      </c>
      <c r="C90" s="8" t="s">
        <v>199</v>
      </c>
      <c r="D90" s="9"/>
      <c r="E90" s="13"/>
      <c r="F90" s="9" t="s">
        <v>8</v>
      </c>
      <c r="G90" s="9" t="s">
        <v>102</v>
      </c>
      <c r="H90" s="11">
        <v>200</v>
      </c>
      <c r="I90" s="9" t="s">
        <v>98</v>
      </c>
      <c r="J90" s="12" t="s">
        <v>103</v>
      </c>
      <c r="K90" s="130"/>
      <c r="L90" s="131"/>
    </row>
    <row r="91" spans="1:12">
      <c r="A91" s="145" t="s">
        <v>35</v>
      </c>
      <c r="B91" s="182">
        <v>45772</v>
      </c>
      <c r="C91" s="177" t="s">
        <v>159</v>
      </c>
      <c r="D91" s="178"/>
      <c r="E91" s="179"/>
      <c r="F91" s="178"/>
      <c r="G91" s="178"/>
      <c r="H91" s="180"/>
      <c r="I91" s="178" t="s">
        <v>80</v>
      </c>
      <c r="J91" s="181"/>
      <c r="K91" s="130"/>
      <c r="L91" s="131"/>
    </row>
    <row r="92" spans="1:12">
      <c r="A92" s="145" t="s">
        <v>31</v>
      </c>
      <c r="B92" s="7">
        <v>45773</v>
      </c>
      <c r="C92" s="8" t="s">
        <v>58</v>
      </c>
      <c r="D92" s="9"/>
      <c r="E92" s="10"/>
      <c r="F92" s="9" t="s">
        <v>79</v>
      </c>
      <c r="G92" s="9"/>
      <c r="H92" s="11">
        <v>150</v>
      </c>
      <c r="I92" s="9" t="s">
        <v>98</v>
      </c>
      <c r="J92" s="12" t="s">
        <v>11</v>
      </c>
      <c r="K92" s="130"/>
      <c r="L92" s="131"/>
    </row>
    <row r="93" spans="1:12">
      <c r="A93" s="145" t="s">
        <v>32</v>
      </c>
      <c r="B93" s="7">
        <v>45773</v>
      </c>
      <c r="C93" s="8" t="s">
        <v>315</v>
      </c>
      <c r="D93" s="9"/>
      <c r="E93" s="10"/>
      <c r="F93" s="9" t="s">
        <v>79</v>
      </c>
      <c r="G93" s="9"/>
      <c r="H93" s="11">
        <v>150</v>
      </c>
      <c r="I93" s="9" t="s">
        <v>98</v>
      </c>
      <c r="J93" s="12" t="s">
        <v>11</v>
      </c>
      <c r="K93" s="130"/>
      <c r="L93" s="131"/>
    </row>
    <row r="94" spans="1:12">
      <c r="A94" s="145" t="s">
        <v>33</v>
      </c>
      <c r="B94" s="7">
        <v>45773</v>
      </c>
      <c r="C94" s="8" t="s">
        <v>353</v>
      </c>
      <c r="D94" s="9"/>
      <c r="E94" s="10"/>
      <c r="F94" s="9" t="s">
        <v>79</v>
      </c>
      <c r="G94" s="9"/>
      <c r="H94" s="11">
        <v>150</v>
      </c>
      <c r="I94" s="9" t="s">
        <v>99</v>
      </c>
      <c r="J94" s="12" t="s">
        <v>11</v>
      </c>
      <c r="K94" s="130"/>
      <c r="L94" s="131"/>
    </row>
    <row r="95" spans="1:12">
      <c r="A95" s="145" t="s">
        <v>33</v>
      </c>
      <c r="B95" s="7">
        <v>45773</v>
      </c>
      <c r="C95" s="8" t="s">
        <v>354</v>
      </c>
      <c r="D95" s="9"/>
      <c r="E95" s="10"/>
      <c r="F95" s="9" t="s">
        <v>79</v>
      </c>
      <c r="G95" s="9"/>
      <c r="H95" s="11">
        <v>150</v>
      </c>
      <c r="I95" s="9" t="s">
        <v>98</v>
      </c>
      <c r="J95" s="12" t="s">
        <v>11</v>
      </c>
      <c r="K95" s="130"/>
      <c r="L95" s="131"/>
    </row>
    <row r="96" spans="1:12">
      <c r="A96" s="145" t="s">
        <v>34</v>
      </c>
      <c r="B96" s="125">
        <v>45773</v>
      </c>
      <c r="C96" s="126" t="s">
        <v>249</v>
      </c>
      <c r="D96" s="127"/>
      <c r="E96" s="10"/>
      <c r="F96" s="127" t="s">
        <v>8</v>
      </c>
      <c r="G96" s="127"/>
      <c r="H96" s="128">
        <v>300</v>
      </c>
      <c r="I96" s="127" t="s">
        <v>98</v>
      </c>
      <c r="J96" s="129" t="s">
        <v>103</v>
      </c>
      <c r="K96" s="130"/>
      <c r="L96" s="131"/>
    </row>
    <row r="97" spans="1:12">
      <c r="A97" s="145" t="s">
        <v>31</v>
      </c>
      <c r="B97" s="7">
        <v>45774</v>
      </c>
      <c r="C97" s="8" t="s">
        <v>186</v>
      </c>
      <c r="D97" s="9"/>
      <c r="E97" s="10"/>
      <c r="F97" s="9" t="s">
        <v>79</v>
      </c>
      <c r="G97" s="9"/>
      <c r="H97" s="11">
        <v>150</v>
      </c>
      <c r="I97" s="9" t="s">
        <v>98</v>
      </c>
      <c r="J97" s="12" t="s">
        <v>11</v>
      </c>
      <c r="K97" s="130"/>
      <c r="L97" s="131"/>
    </row>
    <row r="98" spans="1:12">
      <c r="A98" s="145" t="s">
        <v>35</v>
      </c>
      <c r="B98" s="132">
        <v>45773</v>
      </c>
      <c r="C98" s="133" t="s">
        <v>112</v>
      </c>
      <c r="D98" s="134" t="s">
        <v>97</v>
      </c>
      <c r="E98" s="135" t="s">
        <v>12</v>
      </c>
      <c r="F98" s="134" t="s">
        <v>114</v>
      </c>
      <c r="G98" s="134"/>
      <c r="H98" s="136"/>
      <c r="I98" s="134" t="s">
        <v>10</v>
      </c>
      <c r="J98" s="137"/>
      <c r="K98" s="130"/>
      <c r="L98" s="212"/>
    </row>
    <row r="99" spans="1:12" ht="18.75" customHeight="1">
      <c r="A99" s="145" t="s">
        <v>35</v>
      </c>
      <c r="B99" s="132">
        <v>45774</v>
      </c>
      <c r="C99" s="133" t="s">
        <v>115</v>
      </c>
      <c r="D99" s="134"/>
      <c r="E99" s="135" t="s">
        <v>12</v>
      </c>
      <c r="F99" s="134" t="s">
        <v>114</v>
      </c>
      <c r="G99" s="134"/>
      <c r="H99" s="136"/>
      <c r="I99" s="134" t="s">
        <v>10</v>
      </c>
      <c r="J99" s="137" t="s">
        <v>109</v>
      </c>
      <c r="K99" s="130"/>
      <c r="L99" s="131"/>
    </row>
    <row r="100" spans="1:12">
      <c r="A100" s="145" t="s">
        <v>35</v>
      </c>
      <c r="B100" s="183">
        <v>45776</v>
      </c>
      <c r="C100" s="184" t="s">
        <v>160</v>
      </c>
      <c r="D100" s="185"/>
      <c r="E100" s="186"/>
      <c r="F100" s="185"/>
      <c r="G100" s="185"/>
      <c r="H100" s="187"/>
      <c r="I100" s="185" t="s">
        <v>80</v>
      </c>
      <c r="J100" s="188"/>
      <c r="K100" s="130"/>
      <c r="L100" s="131"/>
    </row>
    <row r="101" spans="1:12">
      <c r="A101" s="145" t="s">
        <v>83</v>
      </c>
      <c r="B101" s="241" t="s">
        <v>132</v>
      </c>
      <c r="C101" s="242"/>
      <c r="D101" s="242"/>
      <c r="E101" s="242"/>
      <c r="F101" s="242"/>
      <c r="G101" s="242"/>
      <c r="H101" s="242"/>
      <c r="I101" s="242"/>
      <c r="J101" s="243"/>
      <c r="K101" s="124"/>
    </row>
    <row r="102" spans="1:12">
      <c r="A102" s="145" t="s">
        <v>32</v>
      </c>
      <c r="B102" s="7">
        <v>45778</v>
      </c>
      <c r="C102" s="8" t="s">
        <v>316</v>
      </c>
      <c r="D102" s="9"/>
      <c r="E102" s="10"/>
      <c r="F102" s="9" t="s">
        <v>8</v>
      </c>
      <c r="G102" s="9"/>
      <c r="H102" s="11">
        <v>200</v>
      </c>
      <c r="I102" s="9" t="s">
        <v>98</v>
      </c>
      <c r="J102" s="12" t="s">
        <v>11</v>
      </c>
      <c r="K102" s="124"/>
    </row>
    <row r="103" spans="1:12">
      <c r="A103" s="145" t="s">
        <v>33</v>
      </c>
      <c r="B103" s="7">
        <v>45778</v>
      </c>
      <c r="C103" s="8" t="s">
        <v>355</v>
      </c>
      <c r="D103" s="9"/>
      <c r="E103" s="10"/>
      <c r="F103" s="9" t="s">
        <v>8</v>
      </c>
      <c r="G103" s="9"/>
      <c r="H103" s="11">
        <v>150</v>
      </c>
      <c r="I103" s="9" t="s">
        <v>356</v>
      </c>
      <c r="J103" s="12" t="s">
        <v>11</v>
      </c>
      <c r="K103" s="124"/>
    </row>
    <row r="104" spans="1:12">
      <c r="A104" s="145" t="s">
        <v>33</v>
      </c>
      <c r="B104" s="7">
        <v>45778</v>
      </c>
      <c r="C104" s="8" t="s">
        <v>357</v>
      </c>
      <c r="D104" s="9"/>
      <c r="E104" s="10"/>
      <c r="F104" s="9" t="s">
        <v>8</v>
      </c>
      <c r="G104" s="9"/>
      <c r="H104" s="11">
        <v>200</v>
      </c>
      <c r="I104" s="9" t="s">
        <v>98</v>
      </c>
      <c r="J104" s="12" t="s">
        <v>103</v>
      </c>
      <c r="K104" s="124"/>
    </row>
    <row r="105" spans="1:12">
      <c r="A105" s="145" t="s">
        <v>34</v>
      </c>
      <c r="B105" s="7">
        <v>45778</v>
      </c>
      <c r="C105" s="8" t="s">
        <v>250</v>
      </c>
      <c r="D105" s="9"/>
      <c r="E105" s="10"/>
      <c r="F105" s="9" t="s">
        <v>8</v>
      </c>
      <c r="G105" s="9"/>
      <c r="H105" s="11">
        <v>150</v>
      </c>
      <c r="I105" s="9" t="s">
        <v>99</v>
      </c>
      <c r="J105" s="12" t="s">
        <v>103</v>
      </c>
      <c r="K105" s="124"/>
    </row>
    <row r="106" spans="1:12">
      <c r="A106" s="145" t="s">
        <v>34</v>
      </c>
      <c r="B106" s="7">
        <v>45778</v>
      </c>
      <c r="C106" s="8" t="s">
        <v>251</v>
      </c>
      <c r="D106" s="9"/>
      <c r="E106" s="10"/>
      <c r="F106" s="9" t="s">
        <v>8</v>
      </c>
      <c r="G106" s="9"/>
      <c r="H106" s="11">
        <v>200</v>
      </c>
      <c r="I106" s="9" t="s">
        <v>98</v>
      </c>
      <c r="J106" s="12" t="s">
        <v>11</v>
      </c>
      <c r="K106" s="124"/>
    </row>
    <row r="107" spans="1:12">
      <c r="A107" s="145" t="s">
        <v>34</v>
      </c>
      <c r="B107" s="7">
        <v>45778</v>
      </c>
      <c r="C107" s="8" t="s">
        <v>252</v>
      </c>
      <c r="D107" s="9"/>
      <c r="E107" s="10"/>
      <c r="F107" s="9" t="s">
        <v>79</v>
      </c>
      <c r="G107" s="9"/>
      <c r="H107" s="11">
        <v>200</v>
      </c>
      <c r="I107" s="9" t="s">
        <v>98</v>
      </c>
      <c r="J107" s="12" t="s">
        <v>11</v>
      </c>
      <c r="K107" s="124"/>
    </row>
    <row r="108" spans="1:12">
      <c r="A108" s="145" t="s">
        <v>35</v>
      </c>
      <c r="B108" s="182">
        <v>45779</v>
      </c>
      <c r="C108" s="177" t="s">
        <v>163</v>
      </c>
      <c r="D108" s="178"/>
      <c r="E108" s="179"/>
      <c r="F108" s="178"/>
      <c r="G108" s="178"/>
      <c r="H108" s="180"/>
      <c r="I108" s="178" t="s">
        <v>80</v>
      </c>
      <c r="J108" s="181"/>
      <c r="K108" s="124"/>
    </row>
    <row r="109" spans="1:12">
      <c r="A109" s="145" t="s">
        <v>33</v>
      </c>
      <c r="B109" s="7">
        <v>45780</v>
      </c>
      <c r="C109" s="8" t="s">
        <v>358</v>
      </c>
      <c r="D109" s="9"/>
      <c r="E109" s="10"/>
      <c r="F109" s="9" t="s">
        <v>8</v>
      </c>
      <c r="G109" s="9"/>
      <c r="H109" s="11">
        <v>150</v>
      </c>
      <c r="I109" s="9" t="s">
        <v>10</v>
      </c>
      <c r="J109" s="12" t="s">
        <v>11</v>
      </c>
      <c r="K109" s="124"/>
    </row>
    <row r="110" spans="1:12">
      <c r="A110" s="145" t="s">
        <v>35</v>
      </c>
      <c r="B110" s="132">
        <v>45780</v>
      </c>
      <c r="C110" s="133" t="s">
        <v>164</v>
      </c>
      <c r="D110" s="134" t="s">
        <v>97</v>
      </c>
      <c r="E110" s="135" t="s">
        <v>12</v>
      </c>
      <c r="F110" s="134" t="s">
        <v>8</v>
      </c>
      <c r="G110" s="134"/>
      <c r="H110" s="136"/>
      <c r="I110" s="134" t="s">
        <v>10</v>
      </c>
      <c r="J110" s="137"/>
      <c r="K110" s="124"/>
      <c r="L110" s="196"/>
    </row>
    <row r="111" spans="1:12">
      <c r="A111" s="145" t="s">
        <v>35</v>
      </c>
      <c r="B111" s="132">
        <v>45780</v>
      </c>
      <c r="C111" s="133" t="s">
        <v>165</v>
      </c>
      <c r="D111" s="134" t="s">
        <v>97</v>
      </c>
      <c r="E111" s="135" t="s">
        <v>12</v>
      </c>
      <c r="F111" s="134" t="s">
        <v>8</v>
      </c>
      <c r="G111" s="134" t="s">
        <v>127</v>
      </c>
      <c r="H111" s="136"/>
      <c r="I111" s="134" t="s">
        <v>10</v>
      </c>
      <c r="J111" s="137"/>
      <c r="K111" s="124"/>
    </row>
    <row r="112" spans="1:12">
      <c r="A112" s="145" t="s">
        <v>35</v>
      </c>
      <c r="B112" s="132">
        <v>45781</v>
      </c>
      <c r="C112" s="133" t="s">
        <v>167</v>
      </c>
      <c r="D112" s="134"/>
      <c r="E112" s="135" t="s">
        <v>12</v>
      </c>
      <c r="F112" s="134" t="s">
        <v>8</v>
      </c>
      <c r="G112" s="134"/>
      <c r="H112" s="136"/>
      <c r="I112" s="134" t="s">
        <v>10</v>
      </c>
      <c r="J112" s="137" t="s">
        <v>110</v>
      </c>
      <c r="K112" s="124"/>
      <c r="L112" s="131"/>
    </row>
    <row r="113" spans="1:12">
      <c r="A113" s="145" t="s">
        <v>35</v>
      </c>
      <c r="B113" s="132">
        <v>45781</v>
      </c>
      <c r="C113" s="133" t="s">
        <v>166</v>
      </c>
      <c r="D113" s="134"/>
      <c r="E113" s="135" t="s">
        <v>12</v>
      </c>
      <c r="F113" s="134" t="s">
        <v>8</v>
      </c>
      <c r="G113" s="134" t="s">
        <v>127</v>
      </c>
      <c r="H113" s="136"/>
      <c r="I113" s="134" t="s">
        <v>10</v>
      </c>
      <c r="J113" s="137" t="s">
        <v>110</v>
      </c>
      <c r="K113" s="124"/>
      <c r="L113" s="131"/>
    </row>
    <row r="114" spans="1:12">
      <c r="A114" s="145" t="s">
        <v>35</v>
      </c>
      <c r="B114" s="7">
        <v>45781</v>
      </c>
      <c r="C114" s="8" t="s">
        <v>407</v>
      </c>
      <c r="D114" s="127"/>
      <c r="E114" s="10" t="s">
        <v>12</v>
      </c>
      <c r="F114" s="9" t="s">
        <v>8</v>
      </c>
      <c r="G114" s="9"/>
      <c r="H114" s="11">
        <v>200</v>
      </c>
      <c r="I114" s="9" t="s">
        <v>98</v>
      </c>
      <c r="J114" s="12" t="s">
        <v>11</v>
      </c>
      <c r="K114" s="124"/>
      <c r="L114" s="131"/>
    </row>
    <row r="115" spans="1:12">
      <c r="A115" s="145" t="s">
        <v>33</v>
      </c>
      <c r="B115" s="7">
        <v>45781</v>
      </c>
      <c r="C115" s="8" t="s">
        <v>359</v>
      </c>
      <c r="D115" s="127"/>
      <c r="E115" s="10"/>
      <c r="F115" s="9" t="s">
        <v>8</v>
      </c>
      <c r="G115" s="9"/>
      <c r="H115" s="11">
        <v>200</v>
      </c>
      <c r="I115" s="9" t="s">
        <v>98</v>
      </c>
      <c r="J115" s="12" t="s">
        <v>11</v>
      </c>
      <c r="K115" s="124"/>
      <c r="L115" s="131"/>
    </row>
    <row r="116" spans="1:12">
      <c r="A116" s="145" t="s">
        <v>34</v>
      </c>
      <c r="B116" s="7">
        <v>45781</v>
      </c>
      <c r="C116" s="8" t="s">
        <v>253</v>
      </c>
      <c r="D116" s="9"/>
      <c r="E116" s="13"/>
      <c r="F116" s="9" t="s">
        <v>79</v>
      </c>
      <c r="G116" s="9"/>
      <c r="H116" s="11">
        <v>150</v>
      </c>
      <c r="I116" s="9" t="s">
        <v>98</v>
      </c>
      <c r="J116" s="12" t="s">
        <v>11</v>
      </c>
      <c r="K116" s="124"/>
      <c r="L116" s="131"/>
    </row>
    <row r="117" spans="1:12">
      <c r="A117" s="145" t="s">
        <v>31</v>
      </c>
      <c r="B117" s="7">
        <v>45784</v>
      </c>
      <c r="C117" s="8" t="s">
        <v>184</v>
      </c>
      <c r="D117" s="9"/>
      <c r="E117" s="13"/>
      <c r="F117" s="9" t="s">
        <v>79</v>
      </c>
      <c r="G117" s="9" t="s">
        <v>102</v>
      </c>
      <c r="H117" s="11">
        <v>150</v>
      </c>
      <c r="I117" s="9" t="s">
        <v>10</v>
      </c>
      <c r="J117" s="12" t="s">
        <v>11</v>
      </c>
      <c r="K117" s="124"/>
      <c r="L117" s="131"/>
    </row>
    <row r="118" spans="1:12">
      <c r="A118" s="145" t="s">
        <v>31</v>
      </c>
      <c r="B118" s="7">
        <v>45785</v>
      </c>
      <c r="C118" s="8" t="s">
        <v>190</v>
      </c>
      <c r="D118" s="9"/>
      <c r="E118" s="13"/>
      <c r="F118" s="9" t="s">
        <v>79</v>
      </c>
      <c r="G118" s="9"/>
      <c r="H118" s="11">
        <v>200</v>
      </c>
      <c r="I118" s="9" t="s">
        <v>99</v>
      </c>
      <c r="J118" s="12" t="s">
        <v>103</v>
      </c>
      <c r="K118" s="124"/>
      <c r="L118" s="131"/>
    </row>
    <row r="119" spans="1:12">
      <c r="A119" s="145" t="s">
        <v>31</v>
      </c>
      <c r="B119" s="7">
        <v>45785</v>
      </c>
      <c r="C119" s="8" t="s">
        <v>191</v>
      </c>
      <c r="D119" s="9"/>
      <c r="E119" s="13"/>
      <c r="F119" s="9" t="s">
        <v>79</v>
      </c>
      <c r="G119" s="9"/>
      <c r="H119" s="11">
        <v>200</v>
      </c>
      <c r="I119" s="9" t="s">
        <v>98</v>
      </c>
      <c r="J119" s="12" t="s">
        <v>103</v>
      </c>
      <c r="K119" s="124"/>
      <c r="L119" s="131"/>
    </row>
    <row r="120" spans="1:12">
      <c r="A120" s="145" t="s">
        <v>32</v>
      </c>
      <c r="B120" s="7">
        <v>45785</v>
      </c>
      <c r="C120" s="8" t="s">
        <v>317</v>
      </c>
      <c r="D120" s="9"/>
      <c r="E120" s="13"/>
      <c r="F120" s="9" t="s">
        <v>8</v>
      </c>
      <c r="G120" s="9"/>
      <c r="H120" s="11">
        <v>150</v>
      </c>
      <c r="I120" s="9" t="s">
        <v>99</v>
      </c>
      <c r="J120" s="12" t="s">
        <v>11</v>
      </c>
      <c r="K120" s="124"/>
      <c r="L120" s="131"/>
    </row>
    <row r="121" spans="1:12">
      <c r="A121" s="145" t="s">
        <v>32</v>
      </c>
      <c r="B121" s="7">
        <v>45785</v>
      </c>
      <c r="C121" s="8" t="s">
        <v>318</v>
      </c>
      <c r="D121" s="9"/>
      <c r="E121" s="13"/>
      <c r="F121" s="9" t="s">
        <v>8</v>
      </c>
      <c r="G121" s="9"/>
      <c r="H121" s="11">
        <v>150</v>
      </c>
      <c r="I121" s="9" t="s">
        <v>98</v>
      </c>
      <c r="J121" s="12" t="s">
        <v>11</v>
      </c>
      <c r="K121" s="124"/>
      <c r="L121" s="131"/>
    </row>
    <row r="122" spans="1:12">
      <c r="A122" s="145" t="s">
        <v>33</v>
      </c>
      <c r="B122" s="7">
        <v>45785</v>
      </c>
      <c r="C122" s="8" t="s">
        <v>351</v>
      </c>
      <c r="D122" s="9"/>
      <c r="E122" s="13"/>
      <c r="F122" s="9" t="s">
        <v>79</v>
      </c>
      <c r="G122" s="9"/>
      <c r="H122" s="11">
        <v>150</v>
      </c>
      <c r="I122" s="9" t="s">
        <v>98</v>
      </c>
      <c r="J122" s="12" t="s">
        <v>11</v>
      </c>
      <c r="K122" s="124"/>
      <c r="L122" s="131"/>
    </row>
    <row r="123" spans="1:12">
      <c r="A123" s="145" t="s">
        <v>34</v>
      </c>
      <c r="B123" s="7">
        <v>45785</v>
      </c>
      <c r="C123" s="8" t="s">
        <v>254</v>
      </c>
      <c r="D123" s="9"/>
      <c r="E123" s="13"/>
      <c r="F123" s="9" t="s">
        <v>79</v>
      </c>
      <c r="G123" s="9"/>
      <c r="H123" s="11">
        <v>150</v>
      </c>
      <c r="I123" s="9" t="s">
        <v>10</v>
      </c>
      <c r="J123" s="12" t="s">
        <v>11</v>
      </c>
      <c r="K123" s="124"/>
      <c r="L123" s="131"/>
    </row>
    <row r="124" spans="1:12" ht="37.5">
      <c r="A124" s="145" t="s">
        <v>35</v>
      </c>
      <c r="B124" s="138">
        <v>45785</v>
      </c>
      <c r="C124" s="139" t="s">
        <v>421</v>
      </c>
      <c r="D124" s="140" t="s">
        <v>97</v>
      </c>
      <c r="E124" s="141"/>
      <c r="F124" s="140" t="s">
        <v>8</v>
      </c>
      <c r="G124" s="140"/>
      <c r="H124" s="142"/>
      <c r="I124" s="140" t="s">
        <v>143</v>
      </c>
      <c r="J124" s="143"/>
      <c r="K124" s="124"/>
    </row>
    <row r="125" spans="1:12">
      <c r="A125" s="145" t="s">
        <v>32</v>
      </c>
      <c r="B125" s="125">
        <v>45787</v>
      </c>
      <c r="C125" s="126" t="s">
        <v>319</v>
      </c>
      <c r="D125" s="127"/>
      <c r="E125" s="10"/>
      <c r="F125" s="127" t="s">
        <v>79</v>
      </c>
      <c r="G125" s="127"/>
      <c r="H125" s="128">
        <v>500</v>
      </c>
      <c r="I125" s="127" t="s">
        <v>98</v>
      </c>
      <c r="J125" s="129" t="s">
        <v>11</v>
      </c>
      <c r="K125" s="124"/>
    </row>
    <row r="126" spans="1:12">
      <c r="A126" s="145" t="s">
        <v>33</v>
      </c>
      <c r="B126" s="7">
        <v>45787</v>
      </c>
      <c r="C126" s="8" t="s">
        <v>360</v>
      </c>
      <c r="D126" s="9"/>
      <c r="E126" s="10"/>
      <c r="F126" s="9" t="s">
        <v>79</v>
      </c>
      <c r="G126" s="9"/>
      <c r="H126" s="11">
        <v>150</v>
      </c>
      <c r="I126" s="9" t="s">
        <v>98</v>
      </c>
      <c r="J126" s="12" t="s">
        <v>11</v>
      </c>
      <c r="K126" s="124"/>
    </row>
    <row r="127" spans="1:12">
      <c r="A127" s="145" t="s">
        <v>35</v>
      </c>
      <c r="B127" s="132">
        <v>45787</v>
      </c>
      <c r="C127" s="133" t="s">
        <v>255</v>
      </c>
      <c r="D127" s="134" t="s">
        <v>97</v>
      </c>
      <c r="E127" s="135" t="s">
        <v>12</v>
      </c>
      <c r="F127" s="134" t="s">
        <v>8</v>
      </c>
      <c r="G127" s="134" t="s">
        <v>9</v>
      </c>
      <c r="H127" s="136"/>
      <c r="I127" s="134" t="s">
        <v>10</v>
      </c>
      <c r="J127" s="137"/>
      <c r="K127" s="124"/>
      <c r="L127" s="196"/>
    </row>
    <row r="128" spans="1:12">
      <c r="A128" s="145" t="s">
        <v>35</v>
      </c>
      <c r="B128" s="132">
        <v>45788</v>
      </c>
      <c r="C128" s="133" t="s">
        <v>256</v>
      </c>
      <c r="D128" s="134"/>
      <c r="E128" s="135" t="s">
        <v>12</v>
      </c>
      <c r="F128" s="134" t="s">
        <v>8</v>
      </c>
      <c r="G128" s="134" t="s">
        <v>9</v>
      </c>
      <c r="H128" s="136"/>
      <c r="I128" s="134" t="s">
        <v>10</v>
      </c>
      <c r="J128" s="137" t="s">
        <v>110</v>
      </c>
      <c r="K128" s="124"/>
    </row>
    <row r="129" spans="1:12">
      <c r="A129" s="145" t="s">
        <v>35</v>
      </c>
      <c r="B129" s="7">
        <v>45788</v>
      </c>
      <c r="C129" s="8" t="s">
        <v>407</v>
      </c>
      <c r="D129" s="127"/>
      <c r="E129" s="10" t="s">
        <v>12</v>
      </c>
      <c r="F129" s="9" t="s">
        <v>8</v>
      </c>
      <c r="G129" s="9"/>
      <c r="H129" s="11">
        <v>200</v>
      </c>
      <c r="I129" s="9" t="s">
        <v>10</v>
      </c>
      <c r="J129" s="12" t="s">
        <v>11</v>
      </c>
      <c r="K129" s="124"/>
    </row>
    <row r="130" spans="1:12">
      <c r="A130" s="145" t="s">
        <v>35</v>
      </c>
      <c r="B130" s="183">
        <v>45790</v>
      </c>
      <c r="C130" s="184" t="s">
        <v>168</v>
      </c>
      <c r="D130" s="185"/>
      <c r="E130" s="186"/>
      <c r="F130" s="185"/>
      <c r="G130" s="185"/>
      <c r="H130" s="187"/>
      <c r="I130" s="185" t="s">
        <v>80</v>
      </c>
      <c r="J130" s="188"/>
      <c r="K130" s="124"/>
    </row>
    <row r="131" spans="1:12">
      <c r="A131" s="145" t="s">
        <v>31</v>
      </c>
      <c r="B131" s="7">
        <v>45792</v>
      </c>
      <c r="C131" s="8" t="s">
        <v>186</v>
      </c>
      <c r="D131" s="9"/>
      <c r="E131" s="13"/>
      <c r="F131" s="9" t="s">
        <v>8</v>
      </c>
      <c r="G131" s="9" t="s">
        <v>102</v>
      </c>
      <c r="H131" s="11">
        <v>150</v>
      </c>
      <c r="I131" s="9" t="s">
        <v>98</v>
      </c>
      <c r="J131" s="12" t="s">
        <v>11</v>
      </c>
      <c r="K131" s="124"/>
    </row>
    <row r="132" spans="1:12">
      <c r="A132" s="145" t="s">
        <v>35</v>
      </c>
      <c r="B132" s="182">
        <v>45793</v>
      </c>
      <c r="C132" s="177" t="s">
        <v>169</v>
      </c>
      <c r="D132" s="178"/>
      <c r="E132" s="179"/>
      <c r="F132" s="178"/>
      <c r="G132" s="178"/>
      <c r="H132" s="180"/>
      <c r="I132" s="178" t="s">
        <v>80</v>
      </c>
      <c r="J132" s="181"/>
      <c r="K132" s="124"/>
    </row>
    <row r="133" spans="1:12">
      <c r="A133" s="145" t="s">
        <v>31</v>
      </c>
      <c r="B133" s="7">
        <v>45794</v>
      </c>
      <c r="C133" s="8" t="s">
        <v>218</v>
      </c>
      <c r="D133" s="9"/>
      <c r="E133" s="10"/>
      <c r="F133" s="9" t="s">
        <v>8</v>
      </c>
      <c r="G133" s="9" t="s">
        <v>9</v>
      </c>
      <c r="H133" s="11">
        <v>150</v>
      </c>
      <c r="I133" s="9" t="s">
        <v>10</v>
      </c>
      <c r="J133" s="12" t="s">
        <v>11</v>
      </c>
      <c r="K133" s="124"/>
    </row>
    <row r="134" spans="1:12">
      <c r="A134" s="145" t="s">
        <v>32</v>
      </c>
      <c r="B134" s="7">
        <v>45794</v>
      </c>
      <c r="C134" s="8" t="s">
        <v>320</v>
      </c>
      <c r="D134" s="9"/>
      <c r="E134" s="10"/>
      <c r="F134" s="9" t="s">
        <v>79</v>
      </c>
      <c r="G134" s="9"/>
      <c r="H134" s="11">
        <v>150</v>
      </c>
      <c r="I134" s="9" t="s">
        <v>98</v>
      </c>
      <c r="J134" s="12" t="s">
        <v>11</v>
      </c>
      <c r="K134" s="124"/>
    </row>
    <row r="135" spans="1:12">
      <c r="A135" s="145" t="s">
        <v>34</v>
      </c>
      <c r="B135" s="7">
        <v>45794</v>
      </c>
      <c r="C135" s="8" t="s">
        <v>257</v>
      </c>
      <c r="D135" s="9"/>
      <c r="E135" s="10"/>
      <c r="F135" s="9" t="s">
        <v>79</v>
      </c>
      <c r="G135" s="9" t="s">
        <v>9</v>
      </c>
      <c r="H135" s="11">
        <v>150</v>
      </c>
      <c r="I135" s="9" t="s">
        <v>10</v>
      </c>
      <c r="J135" s="12" t="s">
        <v>258</v>
      </c>
      <c r="K135" s="124"/>
    </row>
    <row r="136" spans="1:12">
      <c r="A136" s="145" t="s">
        <v>31</v>
      </c>
      <c r="B136" s="7">
        <v>45795</v>
      </c>
      <c r="C136" s="8" t="s">
        <v>222</v>
      </c>
      <c r="D136" s="9"/>
      <c r="E136" s="10"/>
      <c r="F136" s="9" t="s">
        <v>79</v>
      </c>
      <c r="G136" s="9"/>
      <c r="H136" s="11">
        <v>200</v>
      </c>
      <c r="I136" s="9" t="s">
        <v>99</v>
      </c>
      <c r="J136" s="12" t="s">
        <v>103</v>
      </c>
      <c r="K136" s="124"/>
    </row>
    <row r="137" spans="1:12">
      <c r="A137" s="145" t="s">
        <v>31</v>
      </c>
      <c r="B137" s="7">
        <v>45795</v>
      </c>
      <c r="C137" s="8" t="s">
        <v>223</v>
      </c>
      <c r="D137" s="9"/>
      <c r="E137" s="10"/>
      <c r="F137" s="9" t="s">
        <v>79</v>
      </c>
      <c r="G137" s="9"/>
      <c r="H137" s="11">
        <v>250</v>
      </c>
      <c r="I137" s="9" t="s">
        <v>98</v>
      </c>
      <c r="J137" s="12" t="s">
        <v>11</v>
      </c>
      <c r="K137" s="124"/>
    </row>
    <row r="138" spans="1:12">
      <c r="A138" s="145" t="s">
        <v>35</v>
      </c>
      <c r="B138" s="244">
        <v>45794</v>
      </c>
      <c r="C138" s="133" t="s">
        <v>116</v>
      </c>
      <c r="D138" s="134" t="s">
        <v>97</v>
      </c>
      <c r="E138" s="135" t="s">
        <v>12</v>
      </c>
      <c r="F138" s="134" t="s">
        <v>8</v>
      </c>
      <c r="G138" s="134"/>
      <c r="H138" s="136"/>
      <c r="I138" s="134" t="s">
        <v>98</v>
      </c>
      <c r="J138" s="137"/>
      <c r="K138" s="124"/>
      <c r="L138" s="196"/>
    </row>
    <row r="139" spans="1:12">
      <c r="A139" s="145" t="s">
        <v>35</v>
      </c>
      <c r="B139" s="245"/>
      <c r="C139" s="133" t="s">
        <v>118</v>
      </c>
      <c r="D139" s="134" t="s">
        <v>97</v>
      </c>
      <c r="E139" s="135" t="s">
        <v>12</v>
      </c>
      <c r="F139" s="134" t="s">
        <v>8</v>
      </c>
      <c r="G139" s="134"/>
      <c r="H139" s="136"/>
      <c r="I139" s="134" t="s">
        <v>99</v>
      </c>
      <c r="J139" s="137"/>
      <c r="K139" s="124"/>
    </row>
    <row r="140" spans="1:12">
      <c r="A140" s="145" t="s">
        <v>35</v>
      </c>
      <c r="B140" s="244">
        <v>45795</v>
      </c>
      <c r="C140" s="133" t="s">
        <v>117</v>
      </c>
      <c r="D140" s="134"/>
      <c r="E140" s="135" t="s">
        <v>12</v>
      </c>
      <c r="F140" s="134" t="s">
        <v>8</v>
      </c>
      <c r="G140" s="134"/>
      <c r="H140" s="136"/>
      <c r="I140" s="134" t="s">
        <v>98</v>
      </c>
      <c r="J140" s="137" t="s">
        <v>110</v>
      </c>
      <c r="K140" s="124"/>
    </row>
    <row r="141" spans="1:12">
      <c r="A141" s="145" t="s">
        <v>35</v>
      </c>
      <c r="B141" s="245"/>
      <c r="C141" s="133" t="s">
        <v>119</v>
      </c>
      <c r="D141" s="134"/>
      <c r="E141" s="135" t="s">
        <v>12</v>
      </c>
      <c r="F141" s="134" t="s">
        <v>8</v>
      </c>
      <c r="G141" s="134"/>
      <c r="H141" s="136"/>
      <c r="I141" s="134" t="s">
        <v>99</v>
      </c>
      <c r="J141" s="137" t="s">
        <v>110</v>
      </c>
      <c r="K141" s="124"/>
    </row>
    <row r="142" spans="1:12">
      <c r="A142" s="145" t="s">
        <v>35</v>
      </c>
      <c r="B142" s="7">
        <v>45795</v>
      </c>
      <c r="C142" s="8" t="s">
        <v>455</v>
      </c>
      <c r="D142" s="9"/>
      <c r="E142" s="10" t="s">
        <v>12</v>
      </c>
      <c r="F142" s="9" t="s">
        <v>8</v>
      </c>
      <c r="G142" s="9"/>
      <c r="H142" s="11">
        <v>200</v>
      </c>
      <c r="I142" s="9" t="s">
        <v>98</v>
      </c>
      <c r="J142" s="12" t="s">
        <v>11</v>
      </c>
      <c r="K142" s="124"/>
    </row>
    <row r="143" spans="1:12">
      <c r="A143" s="145" t="s">
        <v>35</v>
      </c>
      <c r="B143" s="183">
        <v>45797</v>
      </c>
      <c r="C143" s="184" t="s">
        <v>170</v>
      </c>
      <c r="D143" s="185"/>
      <c r="E143" s="186"/>
      <c r="F143" s="185"/>
      <c r="G143" s="185"/>
      <c r="H143" s="187"/>
      <c r="I143" s="185" t="s">
        <v>80</v>
      </c>
      <c r="J143" s="188"/>
      <c r="K143" s="124"/>
    </row>
    <row r="144" spans="1:12">
      <c r="A144" s="145" t="s">
        <v>33</v>
      </c>
      <c r="B144" s="125">
        <v>45799</v>
      </c>
      <c r="C144" s="126" t="s">
        <v>361</v>
      </c>
      <c r="D144" s="127"/>
      <c r="E144" s="10"/>
      <c r="F144" s="127" t="s">
        <v>8</v>
      </c>
      <c r="G144" s="127" t="s">
        <v>102</v>
      </c>
      <c r="H144" s="128">
        <v>300</v>
      </c>
      <c r="I144" s="127" t="s">
        <v>10</v>
      </c>
      <c r="J144" s="129" t="s">
        <v>103</v>
      </c>
      <c r="K144" s="124"/>
    </row>
    <row r="145" spans="1:11">
      <c r="A145" s="145" t="s">
        <v>35</v>
      </c>
      <c r="B145" s="182">
        <v>45800</v>
      </c>
      <c r="C145" s="177" t="s">
        <v>171</v>
      </c>
      <c r="D145" s="178"/>
      <c r="E145" s="179"/>
      <c r="F145" s="178"/>
      <c r="G145" s="178"/>
      <c r="H145" s="180"/>
      <c r="I145" s="178" t="s">
        <v>80</v>
      </c>
      <c r="J145" s="181"/>
      <c r="K145" s="124"/>
    </row>
    <row r="146" spans="1:11">
      <c r="A146" s="145" t="s">
        <v>31</v>
      </c>
      <c r="B146" s="7">
        <v>45801</v>
      </c>
      <c r="C146" s="8" t="s">
        <v>202</v>
      </c>
      <c r="D146" s="127" t="s">
        <v>97</v>
      </c>
      <c r="E146" s="13"/>
      <c r="F146" s="9" t="s">
        <v>8</v>
      </c>
      <c r="G146" s="9" t="s">
        <v>127</v>
      </c>
      <c r="H146" s="11">
        <v>200</v>
      </c>
      <c r="I146" s="9" t="s">
        <v>98</v>
      </c>
      <c r="J146" s="12" t="s">
        <v>11</v>
      </c>
      <c r="K146" s="124"/>
    </row>
    <row r="147" spans="1:11">
      <c r="A147" s="145" t="s">
        <v>32</v>
      </c>
      <c r="B147" s="7">
        <v>45801</v>
      </c>
      <c r="C147" s="8" t="s">
        <v>321</v>
      </c>
      <c r="D147" s="127"/>
      <c r="E147" s="13"/>
      <c r="F147" s="9" t="s">
        <v>8</v>
      </c>
      <c r="G147" s="9"/>
      <c r="H147" s="11">
        <v>200</v>
      </c>
      <c r="I147" s="9" t="s">
        <v>98</v>
      </c>
      <c r="J147" s="12" t="s">
        <v>11</v>
      </c>
      <c r="K147" s="124"/>
    </row>
    <row r="148" spans="1:11">
      <c r="A148" s="145" t="s">
        <v>34</v>
      </c>
      <c r="B148" s="7">
        <v>45801</v>
      </c>
      <c r="C148" s="8" t="s">
        <v>259</v>
      </c>
      <c r="D148" s="127"/>
      <c r="E148" s="10" t="s">
        <v>12</v>
      </c>
      <c r="F148" s="9" t="s">
        <v>79</v>
      </c>
      <c r="G148" s="9" t="s">
        <v>9</v>
      </c>
      <c r="H148" s="11">
        <v>200</v>
      </c>
      <c r="I148" s="9" t="s">
        <v>10</v>
      </c>
      <c r="J148" s="12" t="s">
        <v>11</v>
      </c>
      <c r="K148" s="124"/>
    </row>
    <row r="149" spans="1:11">
      <c r="A149" s="145" t="s">
        <v>34</v>
      </c>
      <c r="B149" s="7">
        <v>45801</v>
      </c>
      <c r="C149" s="8" t="s">
        <v>231</v>
      </c>
      <c r="D149" s="127"/>
      <c r="E149" s="10" t="s">
        <v>12</v>
      </c>
      <c r="F149" s="9" t="s">
        <v>8</v>
      </c>
      <c r="G149" s="9"/>
      <c r="H149" s="11">
        <v>200</v>
      </c>
      <c r="I149" s="9" t="s">
        <v>98</v>
      </c>
      <c r="J149" s="12" t="s">
        <v>11</v>
      </c>
      <c r="K149" s="124"/>
    </row>
    <row r="150" spans="1:11">
      <c r="A150" s="145" t="s">
        <v>33</v>
      </c>
      <c r="B150" s="125">
        <v>45801</v>
      </c>
      <c r="C150" s="126" t="s">
        <v>362</v>
      </c>
      <c r="D150" s="127"/>
      <c r="E150" s="10"/>
      <c r="F150" s="127" t="s">
        <v>8</v>
      </c>
      <c r="G150" s="127" t="s">
        <v>9</v>
      </c>
      <c r="H150" s="128">
        <v>400</v>
      </c>
      <c r="I150" s="127" t="s">
        <v>10</v>
      </c>
      <c r="J150" s="129" t="s">
        <v>11</v>
      </c>
      <c r="K150" s="124"/>
    </row>
    <row r="151" spans="1:11">
      <c r="A151" s="145" t="s">
        <v>31</v>
      </c>
      <c r="B151" s="7">
        <v>45802</v>
      </c>
      <c r="C151" s="8" t="s">
        <v>203</v>
      </c>
      <c r="D151" s="9"/>
      <c r="E151" s="13"/>
      <c r="F151" s="9" t="s">
        <v>8</v>
      </c>
      <c r="G151" s="9"/>
      <c r="H151" s="11">
        <v>200</v>
      </c>
      <c r="I151" s="9" t="s">
        <v>99</v>
      </c>
      <c r="J151" s="12" t="s">
        <v>11</v>
      </c>
      <c r="K151" s="124"/>
    </row>
    <row r="152" spans="1:11">
      <c r="A152" s="145" t="s">
        <v>31</v>
      </c>
      <c r="B152" s="7">
        <v>45802</v>
      </c>
      <c r="C152" s="8" t="s">
        <v>204</v>
      </c>
      <c r="D152" s="9"/>
      <c r="E152" s="13"/>
      <c r="F152" s="9" t="s">
        <v>8</v>
      </c>
      <c r="G152" s="9"/>
      <c r="H152" s="11">
        <v>150</v>
      </c>
      <c r="I152" s="9" t="s">
        <v>98</v>
      </c>
      <c r="J152" s="12" t="s">
        <v>11</v>
      </c>
      <c r="K152" s="124"/>
    </row>
    <row r="153" spans="1:11">
      <c r="A153" s="145" t="s">
        <v>32</v>
      </c>
      <c r="B153" s="7">
        <v>45802</v>
      </c>
      <c r="C153" s="8" t="s">
        <v>322</v>
      </c>
      <c r="D153" s="9"/>
      <c r="E153" s="10"/>
      <c r="F153" s="9" t="s">
        <v>79</v>
      </c>
      <c r="G153" s="9"/>
      <c r="H153" s="11">
        <v>150</v>
      </c>
      <c r="I153" s="9" t="s">
        <v>98</v>
      </c>
      <c r="J153" s="12" t="s">
        <v>11</v>
      </c>
      <c r="K153" s="124"/>
    </row>
    <row r="154" spans="1:11">
      <c r="A154" s="145" t="s">
        <v>33</v>
      </c>
      <c r="B154" s="125">
        <v>45802</v>
      </c>
      <c r="C154" s="126" t="s">
        <v>363</v>
      </c>
      <c r="D154" s="127"/>
      <c r="E154" s="10"/>
      <c r="F154" s="127" t="s">
        <v>8</v>
      </c>
      <c r="G154" s="127"/>
      <c r="H154" s="128">
        <v>400</v>
      </c>
      <c r="I154" s="127" t="s">
        <v>10</v>
      </c>
      <c r="J154" s="129" t="s">
        <v>11</v>
      </c>
      <c r="K154" s="124"/>
    </row>
    <row r="155" spans="1:11">
      <c r="A155" s="145" t="s">
        <v>34</v>
      </c>
      <c r="B155" s="7">
        <v>45802</v>
      </c>
      <c r="C155" s="8" t="s">
        <v>260</v>
      </c>
      <c r="D155" s="9"/>
      <c r="E155" s="10"/>
      <c r="F155" s="9" t="s">
        <v>79</v>
      </c>
      <c r="G155" s="9"/>
      <c r="H155" s="11">
        <v>150</v>
      </c>
      <c r="I155" s="9" t="s">
        <v>10</v>
      </c>
      <c r="J155" s="12" t="s">
        <v>11</v>
      </c>
      <c r="K155" s="124"/>
    </row>
    <row r="156" spans="1:11" ht="37.5">
      <c r="A156" s="145" t="s">
        <v>42</v>
      </c>
      <c r="B156" s="138">
        <v>45801</v>
      </c>
      <c r="C156" s="139" t="s">
        <v>412</v>
      </c>
      <c r="D156" s="140"/>
      <c r="E156" s="141"/>
      <c r="F156" s="140"/>
      <c r="G156" s="140"/>
      <c r="H156" s="142"/>
      <c r="I156" s="140"/>
      <c r="J156" s="143"/>
      <c r="K156" s="124"/>
    </row>
    <row r="157" spans="1:11">
      <c r="A157" s="145" t="s">
        <v>42</v>
      </c>
      <c r="B157" s="138">
        <v>45802</v>
      </c>
      <c r="C157" s="139" t="s">
        <v>402</v>
      </c>
      <c r="D157" s="140"/>
      <c r="E157" s="141"/>
      <c r="F157" s="140"/>
      <c r="G157" s="140"/>
      <c r="H157" s="142"/>
      <c r="I157" s="140"/>
      <c r="J157" s="143"/>
      <c r="K157" s="124"/>
    </row>
    <row r="158" spans="1:11">
      <c r="A158" s="145" t="s">
        <v>35</v>
      </c>
      <c r="B158" s="183">
        <v>45804</v>
      </c>
      <c r="C158" s="184" t="s">
        <v>172</v>
      </c>
      <c r="D158" s="185"/>
      <c r="E158" s="186"/>
      <c r="F158" s="185"/>
      <c r="G158" s="185"/>
      <c r="H158" s="187"/>
      <c r="I158" s="185" t="s">
        <v>80</v>
      </c>
      <c r="J158" s="188"/>
      <c r="K158" s="124"/>
    </row>
    <row r="159" spans="1:11">
      <c r="A159" s="193" t="s">
        <v>31</v>
      </c>
      <c r="B159" s="7">
        <v>45806</v>
      </c>
      <c r="C159" s="8" t="s">
        <v>180</v>
      </c>
      <c r="D159" s="9"/>
      <c r="E159" s="10"/>
      <c r="F159" s="9" t="s">
        <v>8</v>
      </c>
      <c r="G159" s="9"/>
      <c r="H159" s="11">
        <v>200</v>
      </c>
      <c r="I159" s="9" t="s">
        <v>98</v>
      </c>
      <c r="J159" s="12" t="s">
        <v>11</v>
      </c>
      <c r="K159" s="124"/>
    </row>
    <row r="160" spans="1:11">
      <c r="A160" s="145" t="s">
        <v>34</v>
      </c>
      <c r="B160" s="7">
        <v>45806</v>
      </c>
      <c r="C160" s="8" t="s">
        <v>261</v>
      </c>
      <c r="D160" s="9"/>
      <c r="E160" s="10"/>
      <c r="F160" s="9" t="s">
        <v>79</v>
      </c>
      <c r="G160" s="9"/>
      <c r="H160" s="11">
        <v>200</v>
      </c>
      <c r="I160" s="9" t="s">
        <v>98</v>
      </c>
      <c r="J160" s="12" t="s">
        <v>11</v>
      </c>
      <c r="K160" s="124"/>
    </row>
    <row r="161" spans="1:11">
      <c r="A161" s="145" t="s">
        <v>31</v>
      </c>
      <c r="B161" s="7">
        <v>45808</v>
      </c>
      <c r="C161" s="8" t="s">
        <v>221</v>
      </c>
      <c r="D161" s="9"/>
      <c r="E161" s="10"/>
      <c r="F161" s="9" t="s">
        <v>79</v>
      </c>
      <c r="G161" s="9"/>
      <c r="H161" s="11">
        <v>150</v>
      </c>
      <c r="I161" s="9" t="s">
        <v>10</v>
      </c>
      <c r="J161" s="12" t="s">
        <v>11</v>
      </c>
      <c r="K161" s="124"/>
    </row>
    <row r="162" spans="1:11">
      <c r="A162" s="145" t="s">
        <v>32</v>
      </c>
      <c r="B162" s="125">
        <v>45808</v>
      </c>
      <c r="C162" s="126" t="s">
        <v>323</v>
      </c>
      <c r="D162" s="127"/>
      <c r="E162" s="10"/>
      <c r="F162" s="127" t="s">
        <v>79</v>
      </c>
      <c r="G162" s="127"/>
      <c r="H162" s="128">
        <v>300</v>
      </c>
      <c r="I162" s="127" t="s">
        <v>98</v>
      </c>
      <c r="J162" s="129" t="s">
        <v>11</v>
      </c>
      <c r="K162" s="124"/>
    </row>
    <row r="163" spans="1:11" ht="37.5">
      <c r="A163" s="145" t="s">
        <v>42</v>
      </c>
      <c r="B163" s="138">
        <v>45806</v>
      </c>
      <c r="C163" s="139" t="s">
        <v>413</v>
      </c>
      <c r="D163" s="3"/>
      <c r="E163" s="141"/>
      <c r="F163" s="3"/>
      <c r="G163" s="3"/>
      <c r="H163" s="4"/>
      <c r="I163" s="3"/>
      <c r="J163" s="5"/>
      <c r="K163" s="124"/>
    </row>
    <row r="164" spans="1:11" ht="37.5">
      <c r="A164" s="145" t="s">
        <v>42</v>
      </c>
      <c r="B164" s="138">
        <v>45806</v>
      </c>
      <c r="C164" s="139" t="s">
        <v>414</v>
      </c>
      <c r="D164" s="140"/>
      <c r="E164" s="141"/>
      <c r="F164" s="140"/>
      <c r="G164" s="140"/>
      <c r="H164" s="142"/>
      <c r="I164" s="140"/>
      <c r="J164" s="143"/>
      <c r="K164" s="124"/>
    </row>
    <row r="165" spans="1:11" ht="37.5">
      <c r="A165" s="145" t="s">
        <v>42</v>
      </c>
      <c r="B165" s="138">
        <v>45807</v>
      </c>
      <c r="C165" s="139" t="s">
        <v>415</v>
      </c>
      <c r="D165" s="140"/>
      <c r="E165" s="141"/>
      <c r="F165" s="140"/>
      <c r="G165" s="140"/>
      <c r="H165" s="142"/>
      <c r="I165" s="140"/>
      <c r="J165" s="143"/>
      <c r="K165" s="124"/>
    </row>
    <row r="166" spans="1:11" ht="37.5">
      <c r="A166" s="145" t="s">
        <v>42</v>
      </c>
      <c r="B166" s="138">
        <v>45808</v>
      </c>
      <c r="C166" s="139" t="s">
        <v>416</v>
      </c>
      <c r="D166" s="140"/>
      <c r="E166" s="141"/>
      <c r="F166" s="140"/>
      <c r="G166" s="140"/>
      <c r="H166" s="142"/>
      <c r="I166" s="140"/>
      <c r="J166" s="143"/>
      <c r="K166" s="124"/>
    </row>
    <row r="167" spans="1:11">
      <c r="A167" s="145" t="s">
        <v>83</v>
      </c>
      <c r="B167" s="241" t="s">
        <v>133</v>
      </c>
      <c r="C167" s="242"/>
      <c r="D167" s="242"/>
      <c r="E167" s="242"/>
      <c r="F167" s="242"/>
      <c r="G167" s="242"/>
      <c r="H167" s="242"/>
      <c r="I167" s="242"/>
      <c r="J167" s="243"/>
      <c r="K167" s="124"/>
    </row>
    <row r="168" spans="1:11" ht="37.5">
      <c r="A168" s="146" t="s">
        <v>42</v>
      </c>
      <c r="B168" s="138">
        <v>45809</v>
      </c>
      <c r="C168" s="139" t="s">
        <v>433</v>
      </c>
      <c r="D168" s="3"/>
      <c r="E168" s="141"/>
      <c r="F168" s="3"/>
      <c r="G168" s="3"/>
      <c r="H168" s="4"/>
      <c r="I168" s="3"/>
      <c r="J168" s="5"/>
      <c r="K168" s="124"/>
    </row>
    <row r="169" spans="1:11" ht="19.5" customHeight="1">
      <c r="A169" s="146" t="s">
        <v>31</v>
      </c>
      <c r="B169" s="7">
        <v>45809</v>
      </c>
      <c r="C169" s="8" t="s">
        <v>212</v>
      </c>
      <c r="D169" s="9"/>
      <c r="E169" s="10"/>
      <c r="F169" s="9" t="s">
        <v>8</v>
      </c>
      <c r="G169" s="9" t="s">
        <v>127</v>
      </c>
      <c r="H169" s="11">
        <v>200</v>
      </c>
      <c r="I169" s="9" t="s">
        <v>99</v>
      </c>
      <c r="J169" s="12" t="s">
        <v>103</v>
      </c>
      <c r="K169" s="124"/>
    </row>
    <row r="170" spans="1:11" ht="18" customHeight="1">
      <c r="A170" s="146" t="s">
        <v>31</v>
      </c>
      <c r="B170" s="7">
        <v>45809</v>
      </c>
      <c r="C170" s="8" t="s">
        <v>212</v>
      </c>
      <c r="D170" s="9"/>
      <c r="E170" s="10"/>
      <c r="F170" s="9" t="s">
        <v>8</v>
      </c>
      <c r="G170" s="9"/>
      <c r="H170" s="11">
        <v>200</v>
      </c>
      <c r="I170" s="9" t="s">
        <v>99</v>
      </c>
      <c r="J170" s="12" t="s">
        <v>103</v>
      </c>
      <c r="K170" s="124"/>
    </row>
    <row r="171" spans="1:11" ht="18.75" customHeight="1">
      <c r="A171" s="146" t="s">
        <v>31</v>
      </c>
      <c r="B171" s="125">
        <v>45809</v>
      </c>
      <c r="C171" s="126" t="s">
        <v>213</v>
      </c>
      <c r="D171" s="127"/>
      <c r="E171" s="10"/>
      <c r="F171" s="127" t="s">
        <v>8</v>
      </c>
      <c r="G171" s="127" t="s">
        <v>9</v>
      </c>
      <c r="H171" s="128">
        <v>400</v>
      </c>
      <c r="I171" s="127" t="s">
        <v>98</v>
      </c>
      <c r="J171" s="129" t="s">
        <v>11</v>
      </c>
      <c r="K171" s="124"/>
    </row>
    <row r="172" spans="1:11" ht="18.75" customHeight="1">
      <c r="A172" s="146" t="s">
        <v>33</v>
      </c>
      <c r="B172" s="7">
        <v>45809</v>
      </c>
      <c r="C172" s="8" t="s">
        <v>364</v>
      </c>
      <c r="D172" s="9"/>
      <c r="E172" s="10"/>
      <c r="F172" s="9" t="s">
        <v>8</v>
      </c>
      <c r="G172" s="9"/>
      <c r="H172" s="11">
        <v>150</v>
      </c>
      <c r="I172" s="9" t="s">
        <v>10</v>
      </c>
      <c r="J172" s="12" t="s">
        <v>11</v>
      </c>
      <c r="K172" s="124"/>
    </row>
    <row r="173" spans="1:11" ht="18.75" customHeight="1">
      <c r="A173" s="146" t="s">
        <v>33</v>
      </c>
      <c r="B173" s="7">
        <v>45811</v>
      </c>
      <c r="C173" s="8" t="s">
        <v>365</v>
      </c>
      <c r="D173" s="9"/>
      <c r="E173" s="10"/>
      <c r="F173" s="9" t="s">
        <v>79</v>
      </c>
      <c r="G173" s="9"/>
      <c r="H173" s="11">
        <v>150</v>
      </c>
      <c r="I173" s="9" t="s">
        <v>98</v>
      </c>
      <c r="J173" s="12" t="s">
        <v>11</v>
      </c>
      <c r="K173" s="124"/>
    </row>
    <row r="174" spans="1:11" ht="18.75" customHeight="1">
      <c r="A174" s="146" t="s">
        <v>32</v>
      </c>
      <c r="B174" s="7">
        <v>45813</v>
      </c>
      <c r="C174" s="8" t="s">
        <v>324</v>
      </c>
      <c r="D174" s="9"/>
      <c r="E174" s="10"/>
      <c r="F174" s="9" t="s">
        <v>8</v>
      </c>
      <c r="G174" s="9" t="s">
        <v>102</v>
      </c>
      <c r="H174" s="11">
        <v>200</v>
      </c>
      <c r="I174" s="9" t="s">
        <v>98</v>
      </c>
      <c r="J174" s="12" t="s">
        <v>11</v>
      </c>
      <c r="K174" s="124"/>
    </row>
    <row r="175" spans="1:11">
      <c r="A175" s="146" t="s">
        <v>31</v>
      </c>
      <c r="B175" s="7">
        <v>45815</v>
      </c>
      <c r="C175" s="8" t="s">
        <v>195</v>
      </c>
      <c r="D175" s="9"/>
      <c r="E175" s="10"/>
      <c r="F175" s="9" t="s">
        <v>8</v>
      </c>
      <c r="G175" s="9" t="s">
        <v>127</v>
      </c>
      <c r="H175" s="11">
        <v>200</v>
      </c>
      <c r="I175" s="9" t="s">
        <v>10</v>
      </c>
      <c r="J175" s="12" t="s">
        <v>11</v>
      </c>
      <c r="K175" s="124"/>
    </row>
    <row r="176" spans="1:11">
      <c r="A176" s="146" t="s">
        <v>31</v>
      </c>
      <c r="B176" s="125">
        <v>45815</v>
      </c>
      <c r="C176" s="126" t="s">
        <v>195</v>
      </c>
      <c r="D176" s="127"/>
      <c r="E176" s="10"/>
      <c r="F176" s="127" t="s">
        <v>79</v>
      </c>
      <c r="G176" s="127"/>
      <c r="H176" s="128">
        <v>300</v>
      </c>
      <c r="I176" s="127" t="s">
        <v>10</v>
      </c>
      <c r="J176" s="129" t="s">
        <v>11</v>
      </c>
      <c r="K176" s="124"/>
    </row>
    <row r="177" spans="1:11">
      <c r="A177" s="146" t="s">
        <v>32</v>
      </c>
      <c r="B177" s="7">
        <v>45815</v>
      </c>
      <c r="C177" s="8" t="s">
        <v>325</v>
      </c>
      <c r="D177" s="9"/>
      <c r="E177" s="10"/>
      <c r="F177" s="9" t="s">
        <v>79</v>
      </c>
      <c r="G177" s="9"/>
      <c r="H177" s="11">
        <v>150</v>
      </c>
      <c r="I177" s="9" t="s">
        <v>98</v>
      </c>
      <c r="J177" s="12" t="s">
        <v>11</v>
      </c>
      <c r="K177" s="124"/>
    </row>
    <row r="178" spans="1:11">
      <c r="A178" s="146" t="s">
        <v>34</v>
      </c>
      <c r="B178" s="7">
        <v>45815</v>
      </c>
      <c r="C178" s="8" t="s">
        <v>253</v>
      </c>
      <c r="D178" s="9"/>
      <c r="E178" s="10"/>
      <c r="F178" s="9" t="s">
        <v>79</v>
      </c>
      <c r="G178" s="9"/>
      <c r="H178" s="11">
        <v>150</v>
      </c>
      <c r="I178" s="9" t="s">
        <v>10</v>
      </c>
      <c r="J178" s="12" t="s">
        <v>11</v>
      </c>
      <c r="K178" s="124"/>
    </row>
    <row r="179" spans="1:11">
      <c r="A179" s="146" t="s">
        <v>31</v>
      </c>
      <c r="B179" s="125">
        <v>45816</v>
      </c>
      <c r="C179" s="126" t="s">
        <v>196</v>
      </c>
      <c r="D179" s="127"/>
      <c r="E179" s="10"/>
      <c r="F179" s="127" t="s">
        <v>8</v>
      </c>
      <c r="G179" s="127"/>
      <c r="H179" s="128">
        <v>1500</v>
      </c>
      <c r="I179" s="127" t="s">
        <v>98</v>
      </c>
      <c r="J179" s="129" t="s">
        <v>103</v>
      </c>
      <c r="K179" s="124"/>
    </row>
    <row r="180" spans="1:11">
      <c r="A180" s="146" t="s">
        <v>32</v>
      </c>
      <c r="B180" s="125">
        <v>45816</v>
      </c>
      <c r="C180" s="126" t="s">
        <v>326</v>
      </c>
      <c r="D180" s="127"/>
      <c r="E180" s="10"/>
      <c r="F180" s="127" t="s">
        <v>8</v>
      </c>
      <c r="G180" s="127"/>
      <c r="H180" s="128">
        <v>300</v>
      </c>
      <c r="I180" s="127" t="s">
        <v>99</v>
      </c>
      <c r="J180" s="129" t="s">
        <v>11</v>
      </c>
      <c r="K180" s="124"/>
    </row>
    <row r="181" spans="1:11">
      <c r="A181" s="146" t="s">
        <v>32</v>
      </c>
      <c r="B181" s="125">
        <v>45816</v>
      </c>
      <c r="C181" s="126" t="s">
        <v>327</v>
      </c>
      <c r="D181" s="127"/>
      <c r="E181" s="10"/>
      <c r="F181" s="127" t="s">
        <v>8</v>
      </c>
      <c r="G181" s="127"/>
      <c r="H181" s="128">
        <v>500</v>
      </c>
      <c r="I181" s="127" t="s">
        <v>98</v>
      </c>
      <c r="J181" s="129" t="s">
        <v>11</v>
      </c>
      <c r="K181" s="124"/>
    </row>
    <row r="182" spans="1:11">
      <c r="A182" s="146" t="s">
        <v>34</v>
      </c>
      <c r="B182" s="125">
        <v>45816</v>
      </c>
      <c r="C182" s="126" t="s">
        <v>252</v>
      </c>
      <c r="D182" s="127"/>
      <c r="E182" s="10"/>
      <c r="F182" s="127" t="s">
        <v>79</v>
      </c>
      <c r="G182" s="127"/>
      <c r="H182" s="128">
        <v>500</v>
      </c>
      <c r="I182" s="127" t="s">
        <v>10</v>
      </c>
      <c r="J182" s="129" t="s">
        <v>11</v>
      </c>
      <c r="K182" s="124"/>
    </row>
    <row r="183" spans="1:11">
      <c r="A183" s="146" t="s">
        <v>32</v>
      </c>
      <c r="B183" s="7">
        <v>45817</v>
      </c>
      <c r="C183" s="8" t="s">
        <v>328</v>
      </c>
      <c r="D183" s="9"/>
      <c r="E183" s="10"/>
      <c r="F183" s="9" t="s">
        <v>8</v>
      </c>
      <c r="G183" s="9" t="s">
        <v>9</v>
      </c>
      <c r="H183" s="11">
        <v>200</v>
      </c>
      <c r="I183" s="9" t="s">
        <v>10</v>
      </c>
      <c r="J183" s="12" t="s">
        <v>11</v>
      </c>
      <c r="K183" s="124"/>
    </row>
    <row r="184" spans="1:11">
      <c r="A184" s="146" t="s">
        <v>33</v>
      </c>
      <c r="B184" s="7">
        <v>45817</v>
      </c>
      <c r="C184" s="8" t="s">
        <v>366</v>
      </c>
      <c r="D184" s="9"/>
      <c r="E184" s="10"/>
      <c r="F184" s="9" t="s">
        <v>8</v>
      </c>
      <c r="G184" s="9"/>
      <c r="H184" s="11">
        <v>150</v>
      </c>
      <c r="I184" s="9" t="s">
        <v>99</v>
      </c>
      <c r="J184" s="12" t="s">
        <v>11</v>
      </c>
      <c r="K184" s="124"/>
    </row>
    <row r="185" spans="1:11">
      <c r="A185" s="146" t="s">
        <v>33</v>
      </c>
      <c r="B185" s="7">
        <v>45817</v>
      </c>
      <c r="C185" s="8" t="s">
        <v>367</v>
      </c>
      <c r="D185" s="9"/>
      <c r="E185" s="10"/>
      <c r="F185" s="9" t="s">
        <v>8</v>
      </c>
      <c r="G185" s="9"/>
      <c r="H185" s="11">
        <v>150</v>
      </c>
      <c r="I185" s="9" t="s">
        <v>98</v>
      </c>
      <c r="J185" s="12" t="s">
        <v>11</v>
      </c>
      <c r="K185" s="124"/>
    </row>
    <row r="186" spans="1:11">
      <c r="A186" s="146" t="s">
        <v>34</v>
      </c>
      <c r="B186" s="7">
        <v>45817</v>
      </c>
      <c r="C186" s="8" t="s">
        <v>262</v>
      </c>
      <c r="D186" s="9"/>
      <c r="E186" s="10"/>
      <c r="F186" s="9" t="s">
        <v>79</v>
      </c>
      <c r="G186" s="9"/>
      <c r="H186" s="11">
        <v>150</v>
      </c>
      <c r="I186" s="9" t="s">
        <v>98</v>
      </c>
      <c r="J186" s="12" t="s">
        <v>11</v>
      </c>
      <c r="K186" s="124"/>
    </row>
    <row r="187" spans="1:11" ht="37.5">
      <c r="A187" s="146" t="s">
        <v>42</v>
      </c>
      <c r="B187" s="246">
        <v>45815</v>
      </c>
      <c r="C187" s="139" t="s">
        <v>434</v>
      </c>
      <c r="D187" s="3"/>
      <c r="E187" s="141"/>
      <c r="F187" s="3"/>
      <c r="G187" s="3"/>
      <c r="H187" s="4"/>
      <c r="I187" s="3"/>
      <c r="J187" s="5"/>
      <c r="K187" s="124"/>
    </row>
    <row r="188" spans="1:11" ht="37.5">
      <c r="A188" s="146" t="s">
        <v>42</v>
      </c>
      <c r="B188" s="247"/>
      <c r="C188" s="139" t="s">
        <v>417</v>
      </c>
      <c r="D188" s="3"/>
      <c r="E188" s="141"/>
      <c r="F188" s="3"/>
      <c r="G188" s="3"/>
      <c r="H188" s="4"/>
      <c r="I188" s="3"/>
      <c r="J188" s="5"/>
      <c r="K188" s="124"/>
    </row>
    <row r="189" spans="1:11" ht="37.5">
      <c r="A189" s="146" t="s">
        <v>42</v>
      </c>
      <c r="B189" s="246">
        <v>45816</v>
      </c>
      <c r="C189" s="139" t="s">
        <v>418</v>
      </c>
      <c r="D189" s="3"/>
      <c r="E189" s="141"/>
      <c r="F189" s="3"/>
      <c r="G189" s="3"/>
      <c r="H189" s="4"/>
      <c r="I189" s="3"/>
      <c r="J189" s="5"/>
      <c r="K189" s="124"/>
    </row>
    <row r="190" spans="1:11" ht="37.5">
      <c r="A190" s="146" t="s">
        <v>42</v>
      </c>
      <c r="B190" s="247"/>
      <c r="C190" s="139" t="s">
        <v>435</v>
      </c>
      <c r="D190" s="3"/>
      <c r="E190" s="141"/>
      <c r="F190" s="3"/>
      <c r="G190" s="3"/>
      <c r="H190" s="4"/>
      <c r="I190" s="3"/>
      <c r="J190" s="5"/>
      <c r="K190" s="124"/>
    </row>
    <row r="191" spans="1:11" ht="37.5">
      <c r="A191" s="146" t="s">
        <v>42</v>
      </c>
      <c r="B191" s="151">
        <v>45817</v>
      </c>
      <c r="C191" s="139" t="s">
        <v>419</v>
      </c>
      <c r="D191" s="3"/>
      <c r="E191" s="141"/>
      <c r="F191" s="3"/>
      <c r="G191" s="3"/>
      <c r="H191" s="4"/>
      <c r="I191" s="3"/>
      <c r="J191" s="5"/>
      <c r="K191" s="124"/>
    </row>
    <row r="192" spans="1:11">
      <c r="A192" s="146" t="s">
        <v>33</v>
      </c>
      <c r="B192" s="191">
        <v>45821</v>
      </c>
      <c r="C192" s="8" t="s">
        <v>368</v>
      </c>
      <c r="D192" s="9"/>
      <c r="E192" s="10"/>
      <c r="F192" s="9" t="s">
        <v>8</v>
      </c>
      <c r="G192" s="9"/>
      <c r="H192" s="11">
        <v>200</v>
      </c>
      <c r="I192" s="9" t="s">
        <v>98</v>
      </c>
      <c r="J192" s="12" t="s">
        <v>11</v>
      </c>
      <c r="K192" s="124"/>
    </row>
    <row r="193" spans="1:11">
      <c r="A193" s="146" t="s">
        <v>31</v>
      </c>
      <c r="B193" s="191">
        <v>45822</v>
      </c>
      <c r="C193" s="8" t="s">
        <v>194</v>
      </c>
      <c r="D193" s="9"/>
      <c r="E193" s="13"/>
      <c r="F193" s="9" t="s">
        <v>8</v>
      </c>
      <c r="G193" s="9" t="s">
        <v>127</v>
      </c>
      <c r="H193" s="11">
        <v>150</v>
      </c>
      <c r="I193" s="9" t="s">
        <v>98</v>
      </c>
      <c r="J193" s="12" t="s">
        <v>11</v>
      </c>
      <c r="K193" s="124"/>
    </row>
    <row r="194" spans="1:11">
      <c r="A194" s="146" t="s">
        <v>31</v>
      </c>
      <c r="B194" s="191">
        <v>45822</v>
      </c>
      <c r="C194" s="8" t="s">
        <v>210</v>
      </c>
      <c r="D194" s="9"/>
      <c r="E194" s="13"/>
      <c r="F194" s="9" t="s">
        <v>79</v>
      </c>
      <c r="G194" s="9"/>
      <c r="H194" s="11">
        <v>150</v>
      </c>
      <c r="I194" s="9" t="s">
        <v>10</v>
      </c>
      <c r="J194" s="12" t="s">
        <v>103</v>
      </c>
      <c r="K194" s="124"/>
    </row>
    <row r="195" spans="1:11" ht="37.5">
      <c r="A195" s="146" t="s">
        <v>32</v>
      </c>
      <c r="B195" s="191">
        <v>45822</v>
      </c>
      <c r="C195" s="8" t="s">
        <v>329</v>
      </c>
      <c r="D195" s="127" t="s">
        <v>97</v>
      </c>
      <c r="E195" s="13"/>
      <c r="F195" s="9" t="s">
        <v>330</v>
      </c>
      <c r="G195" s="9"/>
      <c r="H195" s="11">
        <v>300</v>
      </c>
      <c r="I195" s="9" t="s">
        <v>10</v>
      </c>
      <c r="J195" s="12"/>
      <c r="K195" s="124"/>
    </row>
    <row r="196" spans="1:11">
      <c r="A196" s="146" t="s">
        <v>33</v>
      </c>
      <c r="B196" s="191">
        <v>45822</v>
      </c>
      <c r="C196" s="8" t="s">
        <v>369</v>
      </c>
      <c r="D196" s="9"/>
      <c r="E196" s="13"/>
      <c r="F196" s="9" t="s">
        <v>8</v>
      </c>
      <c r="G196" s="9"/>
      <c r="H196" s="11">
        <v>150</v>
      </c>
      <c r="I196" s="9" t="s">
        <v>10</v>
      </c>
      <c r="J196" s="12" t="s">
        <v>11</v>
      </c>
      <c r="K196" s="124"/>
    </row>
    <row r="197" spans="1:11">
      <c r="A197" s="146" t="s">
        <v>34</v>
      </c>
      <c r="B197" s="191">
        <v>14</v>
      </c>
      <c r="C197" s="8" t="s">
        <v>263</v>
      </c>
      <c r="D197" s="9"/>
      <c r="E197" s="13"/>
      <c r="F197" s="9" t="s">
        <v>8</v>
      </c>
      <c r="G197" s="9" t="s">
        <v>127</v>
      </c>
      <c r="H197" s="11">
        <v>150</v>
      </c>
      <c r="I197" s="9" t="s">
        <v>99</v>
      </c>
      <c r="J197" s="12" t="s">
        <v>11</v>
      </c>
      <c r="K197" s="124"/>
    </row>
    <row r="198" spans="1:11">
      <c r="A198" s="146" t="s">
        <v>34</v>
      </c>
      <c r="B198" s="191">
        <v>45822</v>
      </c>
      <c r="C198" s="8" t="s">
        <v>263</v>
      </c>
      <c r="D198" s="9"/>
      <c r="E198" s="13"/>
      <c r="F198" s="9" t="s">
        <v>8</v>
      </c>
      <c r="G198" s="9"/>
      <c r="H198" s="11">
        <v>150</v>
      </c>
      <c r="I198" s="9" t="s">
        <v>99</v>
      </c>
      <c r="J198" s="12" t="s">
        <v>11</v>
      </c>
      <c r="K198" s="124"/>
    </row>
    <row r="199" spans="1:11">
      <c r="A199" s="146" t="s">
        <v>34</v>
      </c>
      <c r="B199" s="194">
        <v>45822</v>
      </c>
      <c r="C199" s="126" t="s">
        <v>264</v>
      </c>
      <c r="D199" s="127"/>
      <c r="E199" s="10"/>
      <c r="F199" s="127" t="s">
        <v>8</v>
      </c>
      <c r="G199" s="127" t="s">
        <v>9</v>
      </c>
      <c r="H199" s="128">
        <v>500</v>
      </c>
      <c r="I199" s="127" t="s">
        <v>10</v>
      </c>
      <c r="J199" s="129" t="s">
        <v>11</v>
      </c>
      <c r="K199" s="124"/>
    </row>
    <row r="200" spans="1:11">
      <c r="A200" s="146" t="s">
        <v>34</v>
      </c>
      <c r="B200" s="191">
        <v>45822</v>
      </c>
      <c r="C200" s="8" t="s">
        <v>265</v>
      </c>
      <c r="D200" s="9"/>
      <c r="E200" s="13"/>
      <c r="F200" s="9" t="s">
        <v>79</v>
      </c>
      <c r="G200" s="9"/>
      <c r="H200" s="11">
        <v>150</v>
      </c>
      <c r="I200" s="9" t="s">
        <v>98</v>
      </c>
      <c r="J200" s="12" t="s">
        <v>11</v>
      </c>
      <c r="K200" s="124"/>
    </row>
    <row r="201" spans="1:11">
      <c r="A201" s="146" t="s">
        <v>32</v>
      </c>
      <c r="B201" s="191">
        <v>45823</v>
      </c>
      <c r="C201" s="8" t="s">
        <v>331</v>
      </c>
      <c r="D201" s="9"/>
      <c r="E201" s="13"/>
      <c r="F201" s="9" t="s">
        <v>8</v>
      </c>
      <c r="G201" s="9" t="s">
        <v>127</v>
      </c>
      <c r="H201" s="11">
        <v>150</v>
      </c>
      <c r="I201" s="9" t="s">
        <v>99</v>
      </c>
      <c r="J201" s="12" t="s">
        <v>103</v>
      </c>
      <c r="K201" s="124"/>
    </row>
    <row r="202" spans="1:11">
      <c r="A202" s="146" t="s">
        <v>32</v>
      </c>
      <c r="B202" s="191">
        <v>45823</v>
      </c>
      <c r="C202" s="8" t="s">
        <v>332</v>
      </c>
      <c r="D202" s="9"/>
      <c r="E202" s="13"/>
      <c r="F202" s="9" t="s">
        <v>8</v>
      </c>
      <c r="G202" s="9"/>
      <c r="H202" s="11">
        <v>150</v>
      </c>
      <c r="I202" s="9" t="s">
        <v>98</v>
      </c>
      <c r="J202" s="12" t="s">
        <v>11</v>
      </c>
      <c r="K202" s="124"/>
    </row>
    <row r="203" spans="1:11">
      <c r="A203" s="146" t="s">
        <v>33</v>
      </c>
      <c r="B203" s="191">
        <v>45823</v>
      </c>
      <c r="C203" s="8" t="s">
        <v>352</v>
      </c>
      <c r="D203" s="9"/>
      <c r="E203" s="13"/>
      <c r="F203" s="9" t="s">
        <v>79</v>
      </c>
      <c r="G203" s="9"/>
      <c r="H203" s="11">
        <v>200</v>
      </c>
      <c r="I203" s="9" t="s">
        <v>98</v>
      </c>
      <c r="J203" s="12" t="s">
        <v>11</v>
      </c>
      <c r="K203" s="124"/>
    </row>
    <row r="204" spans="1:11">
      <c r="A204" s="146" t="s">
        <v>33</v>
      </c>
      <c r="B204" s="191">
        <v>45823</v>
      </c>
      <c r="C204" s="8" t="s">
        <v>394</v>
      </c>
      <c r="D204" s="9"/>
      <c r="E204" s="13"/>
      <c r="F204" s="9" t="s">
        <v>8</v>
      </c>
      <c r="G204" s="9"/>
      <c r="H204" s="11">
        <v>150</v>
      </c>
      <c r="I204" s="9" t="s">
        <v>99</v>
      </c>
      <c r="J204" s="12" t="s">
        <v>103</v>
      </c>
      <c r="K204" s="124"/>
    </row>
    <row r="205" spans="1:11">
      <c r="A205" s="146" t="s">
        <v>33</v>
      </c>
      <c r="B205" s="191">
        <v>45823</v>
      </c>
      <c r="C205" s="8" t="s">
        <v>395</v>
      </c>
      <c r="D205" s="9"/>
      <c r="E205" s="13"/>
      <c r="F205" s="9" t="s">
        <v>8</v>
      </c>
      <c r="G205" s="9"/>
      <c r="H205" s="11">
        <v>200</v>
      </c>
      <c r="I205" s="9" t="s">
        <v>98</v>
      </c>
      <c r="J205" s="12" t="s">
        <v>11</v>
      </c>
      <c r="K205" s="124"/>
    </row>
    <row r="206" spans="1:11">
      <c r="A206" s="146" t="s">
        <v>34</v>
      </c>
      <c r="B206" s="191">
        <v>45823</v>
      </c>
      <c r="C206" s="8" t="s">
        <v>266</v>
      </c>
      <c r="D206" s="9"/>
      <c r="E206" s="13"/>
      <c r="F206" s="9" t="s">
        <v>79</v>
      </c>
      <c r="G206" s="9"/>
      <c r="H206" s="11">
        <v>150</v>
      </c>
      <c r="I206" s="9" t="s">
        <v>99</v>
      </c>
      <c r="J206" s="12" t="s">
        <v>103</v>
      </c>
      <c r="K206" s="124"/>
    </row>
    <row r="207" spans="1:11">
      <c r="A207" s="146" t="s">
        <v>34</v>
      </c>
      <c r="B207" s="7">
        <v>45823</v>
      </c>
      <c r="C207" s="8" t="s">
        <v>267</v>
      </c>
      <c r="D207" s="9"/>
      <c r="E207" s="10"/>
      <c r="F207" s="9" t="s">
        <v>79</v>
      </c>
      <c r="G207" s="9"/>
      <c r="H207" s="11">
        <v>150</v>
      </c>
      <c r="I207" s="9" t="s">
        <v>98</v>
      </c>
      <c r="J207" s="12" t="s">
        <v>11</v>
      </c>
      <c r="K207" s="124"/>
    </row>
    <row r="208" spans="1:11" ht="37.5">
      <c r="A208" s="146" t="s">
        <v>42</v>
      </c>
      <c r="B208" s="138">
        <v>45822</v>
      </c>
      <c r="C208" s="139" t="s">
        <v>420</v>
      </c>
      <c r="D208" s="140"/>
      <c r="E208" s="141"/>
      <c r="F208" s="140"/>
      <c r="G208" s="140"/>
      <c r="H208" s="142"/>
      <c r="I208" s="140"/>
      <c r="J208" s="143"/>
      <c r="K208" s="124"/>
    </row>
    <row r="209" spans="1:11">
      <c r="A209" s="146" t="s">
        <v>42</v>
      </c>
      <c r="B209" s="138">
        <v>45823</v>
      </c>
      <c r="C209" s="139" t="s">
        <v>403</v>
      </c>
      <c r="D209" s="140"/>
      <c r="E209" s="141"/>
      <c r="F209" s="140"/>
      <c r="G209" s="140"/>
      <c r="H209" s="142"/>
      <c r="I209" s="140"/>
      <c r="J209" s="143"/>
      <c r="K209" s="124"/>
    </row>
    <row r="210" spans="1:11">
      <c r="A210" s="146" t="s">
        <v>31</v>
      </c>
      <c r="B210" s="7">
        <v>45826</v>
      </c>
      <c r="C210" s="8" t="s">
        <v>219</v>
      </c>
      <c r="D210" s="9"/>
      <c r="E210" s="13"/>
      <c r="F210" s="9" t="s">
        <v>79</v>
      </c>
      <c r="G210" s="9" t="s">
        <v>102</v>
      </c>
      <c r="H210" s="11">
        <v>150</v>
      </c>
      <c r="I210" s="9" t="s">
        <v>10</v>
      </c>
      <c r="J210" s="12" t="s">
        <v>11</v>
      </c>
      <c r="K210" s="124"/>
    </row>
    <row r="211" spans="1:11">
      <c r="A211" s="146" t="s">
        <v>31</v>
      </c>
      <c r="B211" s="7">
        <v>45827</v>
      </c>
      <c r="C211" s="8" t="s">
        <v>215</v>
      </c>
      <c r="D211" s="9"/>
      <c r="E211" s="13"/>
      <c r="F211" s="9" t="s">
        <v>8</v>
      </c>
      <c r="G211" s="9"/>
      <c r="H211" s="11">
        <v>150</v>
      </c>
      <c r="I211" s="9" t="s">
        <v>98</v>
      </c>
      <c r="J211" s="12" t="s">
        <v>11</v>
      </c>
      <c r="K211" s="124"/>
    </row>
    <row r="212" spans="1:11">
      <c r="A212" s="146" t="s">
        <v>32</v>
      </c>
      <c r="B212" s="7">
        <v>45827</v>
      </c>
      <c r="C212" s="8" t="s">
        <v>333</v>
      </c>
      <c r="D212" s="9"/>
      <c r="E212" s="13"/>
      <c r="F212" s="9" t="s">
        <v>8</v>
      </c>
      <c r="G212" s="9" t="s">
        <v>102</v>
      </c>
      <c r="H212" s="11">
        <v>150</v>
      </c>
      <c r="I212" s="9" t="s">
        <v>98</v>
      </c>
      <c r="J212" s="12" t="s">
        <v>11</v>
      </c>
      <c r="K212" s="124"/>
    </row>
    <row r="213" spans="1:11">
      <c r="A213" s="146" t="s">
        <v>31</v>
      </c>
      <c r="B213" s="7">
        <v>45829</v>
      </c>
      <c r="C213" s="8" t="s">
        <v>194</v>
      </c>
      <c r="D213" s="9"/>
      <c r="E213" s="13"/>
      <c r="F213" s="9" t="s">
        <v>79</v>
      </c>
      <c r="G213" s="9"/>
      <c r="H213" s="11">
        <v>150</v>
      </c>
      <c r="I213" s="9" t="s">
        <v>10</v>
      </c>
      <c r="J213" s="12" t="s">
        <v>11</v>
      </c>
      <c r="K213" s="124"/>
    </row>
    <row r="214" spans="1:11">
      <c r="A214" s="146" t="s">
        <v>32</v>
      </c>
      <c r="B214" s="125">
        <v>45829</v>
      </c>
      <c r="C214" s="126" t="s">
        <v>334</v>
      </c>
      <c r="D214" s="127"/>
      <c r="E214" s="10"/>
      <c r="F214" s="127" t="s">
        <v>8</v>
      </c>
      <c r="G214" s="127"/>
      <c r="H214" s="128">
        <v>2000</v>
      </c>
      <c r="I214" s="127" t="s">
        <v>10</v>
      </c>
      <c r="J214" s="129" t="s">
        <v>103</v>
      </c>
      <c r="K214" s="124"/>
    </row>
    <row r="215" spans="1:11">
      <c r="A215" s="146" t="s">
        <v>33</v>
      </c>
      <c r="B215" s="7">
        <v>45829</v>
      </c>
      <c r="C215" s="8" t="s">
        <v>370</v>
      </c>
      <c r="D215" s="9"/>
      <c r="E215" s="13"/>
      <c r="F215" s="9" t="s">
        <v>8</v>
      </c>
      <c r="G215" s="9"/>
      <c r="H215" s="11">
        <v>200</v>
      </c>
      <c r="I215" s="9" t="s">
        <v>98</v>
      </c>
      <c r="J215" s="12" t="s">
        <v>11</v>
      </c>
      <c r="K215" s="124"/>
    </row>
    <row r="216" spans="1:11">
      <c r="A216" s="146" t="s">
        <v>34</v>
      </c>
      <c r="B216" s="7">
        <v>45829</v>
      </c>
      <c r="C216" s="8" t="s">
        <v>257</v>
      </c>
      <c r="D216" s="9"/>
      <c r="E216" s="13"/>
      <c r="F216" s="9" t="s">
        <v>79</v>
      </c>
      <c r="G216" s="9" t="s">
        <v>9</v>
      </c>
      <c r="H216" s="11">
        <v>150</v>
      </c>
      <c r="I216" s="9" t="s">
        <v>98</v>
      </c>
      <c r="J216" s="12" t="s">
        <v>268</v>
      </c>
      <c r="K216" s="124"/>
    </row>
    <row r="217" spans="1:11">
      <c r="A217" s="146" t="s">
        <v>31</v>
      </c>
      <c r="B217" s="7">
        <v>45830</v>
      </c>
      <c r="C217" s="8" t="s">
        <v>186</v>
      </c>
      <c r="D217" s="9"/>
      <c r="E217" s="13"/>
      <c r="F217" s="9" t="s">
        <v>8</v>
      </c>
      <c r="G217" s="9"/>
      <c r="H217" s="11">
        <v>200</v>
      </c>
      <c r="I217" s="9" t="s">
        <v>98</v>
      </c>
      <c r="J217" s="12" t="s">
        <v>11</v>
      </c>
      <c r="K217" s="124"/>
    </row>
    <row r="218" spans="1:11">
      <c r="A218" s="146" t="s">
        <v>34</v>
      </c>
      <c r="B218" s="125">
        <v>45830</v>
      </c>
      <c r="C218" s="126" t="s">
        <v>269</v>
      </c>
      <c r="D218" s="127"/>
      <c r="E218" s="10"/>
      <c r="F218" s="127" t="s">
        <v>79</v>
      </c>
      <c r="G218" s="127"/>
      <c r="H218" s="128">
        <v>300</v>
      </c>
      <c r="I218" s="127" t="s">
        <v>10</v>
      </c>
      <c r="J218" s="129" t="s">
        <v>11</v>
      </c>
      <c r="K218" s="124"/>
    </row>
    <row r="219" spans="1:11" ht="37.5">
      <c r="A219" s="146" t="s">
        <v>42</v>
      </c>
      <c r="B219" s="160" t="s">
        <v>173</v>
      </c>
      <c r="C219" s="161" t="s">
        <v>422</v>
      </c>
      <c r="D219" s="162"/>
      <c r="E219" s="163"/>
      <c r="F219" s="162"/>
      <c r="G219" s="162"/>
      <c r="H219" s="164"/>
      <c r="I219" s="162"/>
      <c r="J219" s="165"/>
      <c r="K219" s="124"/>
    </row>
    <row r="220" spans="1:11" ht="37.5">
      <c r="A220" s="146" t="s">
        <v>42</v>
      </c>
      <c r="B220" s="160" t="s">
        <v>173</v>
      </c>
      <c r="C220" s="161" t="s">
        <v>423</v>
      </c>
      <c r="D220" s="162"/>
      <c r="E220" s="163"/>
      <c r="F220" s="162"/>
      <c r="G220" s="162"/>
      <c r="H220" s="164"/>
      <c r="I220" s="162"/>
      <c r="J220" s="165"/>
      <c r="K220" s="124"/>
    </row>
    <row r="221" spans="1:11">
      <c r="A221" s="146" t="s">
        <v>31</v>
      </c>
      <c r="B221" s="144">
        <v>45833</v>
      </c>
      <c r="C221" s="8" t="s">
        <v>215</v>
      </c>
      <c r="D221" s="9"/>
      <c r="E221" s="10"/>
      <c r="F221" s="9" t="s">
        <v>8</v>
      </c>
      <c r="G221" s="9"/>
      <c r="H221" s="11">
        <v>150</v>
      </c>
      <c r="I221" s="9" t="s">
        <v>98</v>
      </c>
      <c r="J221" s="12" t="s">
        <v>11</v>
      </c>
      <c r="K221" s="124"/>
    </row>
    <row r="222" spans="1:11" ht="37.5">
      <c r="A222" s="146" t="s">
        <v>33</v>
      </c>
      <c r="B222" s="125">
        <v>45834</v>
      </c>
      <c r="C222" s="126" t="s">
        <v>390</v>
      </c>
      <c r="D222" s="127" t="s">
        <v>97</v>
      </c>
      <c r="E222" s="10"/>
      <c r="F222" s="127" t="s">
        <v>8</v>
      </c>
      <c r="G222" s="127" t="s">
        <v>102</v>
      </c>
      <c r="H222" s="128">
        <v>3000</v>
      </c>
      <c r="I222" s="127" t="s">
        <v>10</v>
      </c>
      <c r="J222" s="129" t="s">
        <v>192</v>
      </c>
      <c r="K222" s="124"/>
    </row>
    <row r="223" spans="1:11" ht="37.5">
      <c r="A223" s="146" t="s">
        <v>33</v>
      </c>
      <c r="B223" s="206">
        <v>45834</v>
      </c>
      <c r="C223" s="207" t="s">
        <v>443</v>
      </c>
      <c r="D223" s="208"/>
      <c r="E223" s="209"/>
      <c r="F223" s="208" t="s">
        <v>8</v>
      </c>
      <c r="G223" s="208" t="s">
        <v>102</v>
      </c>
      <c r="H223" s="210">
        <v>500</v>
      </c>
      <c r="I223" s="208" t="s">
        <v>10</v>
      </c>
      <c r="J223" s="211" t="s">
        <v>103</v>
      </c>
      <c r="K223" s="124"/>
    </row>
    <row r="224" spans="1:11">
      <c r="A224" s="146" t="s">
        <v>33</v>
      </c>
      <c r="B224" s="206">
        <v>45835</v>
      </c>
      <c r="C224" s="207" t="s">
        <v>391</v>
      </c>
      <c r="D224" s="208"/>
      <c r="E224" s="209"/>
      <c r="F224" s="208"/>
      <c r="G224" s="208"/>
      <c r="H224" s="210"/>
      <c r="I224" s="208"/>
      <c r="J224" s="211"/>
      <c r="K224" s="124"/>
    </row>
    <row r="225" spans="1:11" ht="37.5">
      <c r="A225" s="146" t="s">
        <v>33</v>
      </c>
      <c r="B225" s="206">
        <v>45835</v>
      </c>
      <c r="C225" s="207" t="s">
        <v>442</v>
      </c>
      <c r="D225" s="208"/>
      <c r="E225" s="209"/>
      <c r="F225" s="208" t="s">
        <v>8</v>
      </c>
      <c r="G225" s="208"/>
      <c r="H225" s="210">
        <v>150</v>
      </c>
      <c r="I225" s="208" t="s">
        <v>98</v>
      </c>
      <c r="J225" s="211" t="s">
        <v>103</v>
      </c>
      <c r="K225" s="124"/>
    </row>
    <row r="226" spans="1:11" ht="37.5">
      <c r="A226" s="146" t="s">
        <v>33</v>
      </c>
      <c r="B226" s="206">
        <v>45836</v>
      </c>
      <c r="C226" s="207" t="s">
        <v>392</v>
      </c>
      <c r="D226" s="208" t="s">
        <v>97</v>
      </c>
      <c r="E226" s="209"/>
      <c r="F226" s="208"/>
      <c r="G226" s="208" t="s">
        <v>9</v>
      </c>
      <c r="H226" s="210">
        <v>4000</v>
      </c>
      <c r="I226" s="208" t="s">
        <v>10</v>
      </c>
      <c r="J226" s="211" t="s">
        <v>192</v>
      </c>
      <c r="K226" s="124"/>
    </row>
    <row r="227" spans="1:11" ht="37.5">
      <c r="A227" s="146" t="s">
        <v>33</v>
      </c>
      <c r="B227" s="206">
        <v>45836</v>
      </c>
      <c r="C227" s="207" t="s">
        <v>440</v>
      </c>
      <c r="D227" s="208"/>
      <c r="E227" s="209"/>
      <c r="F227" s="208" t="s">
        <v>8</v>
      </c>
      <c r="G227" s="208" t="s">
        <v>9</v>
      </c>
      <c r="H227" s="210">
        <v>500</v>
      </c>
      <c r="I227" s="208" t="s">
        <v>10</v>
      </c>
      <c r="J227" s="211" t="s">
        <v>103</v>
      </c>
      <c r="K227" s="124"/>
    </row>
    <row r="228" spans="1:11">
      <c r="A228" s="146" t="s">
        <v>33</v>
      </c>
      <c r="B228" s="206">
        <v>45837</v>
      </c>
      <c r="C228" s="207" t="s">
        <v>393</v>
      </c>
      <c r="D228" s="208"/>
      <c r="E228" s="209"/>
      <c r="F228" s="208"/>
      <c r="G228" s="208"/>
      <c r="H228" s="210"/>
      <c r="I228" s="208"/>
      <c r="J228" s="211"/>
      <c r="K228" s="124"/>
    </row>
    <row r="229" spans="1:11" ht="37.5">
      <c r="A229" s="146" t="s">
        <v>33</v>
      </c>
      <c r="B229" s="206">
        <v>45837</v>
      </c>
      <c r="C229" s="207" t="s">
        <v>441</v>
      </c>
      <c r="D229" s="208"/>
      <c r="E229" s="209"/>
      <c r="F229" s="208" t="s">
        <v>8</v>
      </c>
      <c r="G229" s="208"/>
      <c r="H229" s="210">
        <v>200</v>
      </c>
      <c r="I229" s="208" t="s">
        <v>98</v>
      </c>
      <c r="J229" s="211" t="s">
        <v>103</v>
      </c>
      <c r="K229" s="124"/>
    </row>
    <row r="230" spans="1:11" ht="37.5">
      <c r="A230" s="146" t="s">
        <v>42</v>
      </c>
      <c r="B230" s="166" t="s">
        <v>174</v>
      </c>
      <c r="C230" s="161" t="s">
        <v>424</v>
      </c>
      <c r="D230" s="162"/>
      <c r="E230" s="163"/>
      <c r="F230" s="162"/>
      <c r="G230" s="162"/>
      <c r="H230" s="164"/>
      <c r="I230" s="162"/>
      <c r="J230" s="165"/>
      <c r="K230" s="124"/>
    </row>
    <row r="231" spans="1:11">
      <c r="A231" s="145" t="s">
        <v>83</v>
      </c>
      <c r="B231" s="241" t="s">
        <v>134</v>
      </c>
      <c r="C231" s="242"/>
      <c r="D231" s="242"/>
      <c r="E231" s="242"/>
      <c r="F231" s="242"/>
      <c r="G231" s="242"/>
      <c r="H231" s="242"/>
      <c r="I231" s="242"/>
      <c r="J231" s="243"/>
      <c r="K231" s="124"/>
    </row>
    <row r="232" spans="1:11">
      <c r="A232" s="145" t="s">
        <v>31</v>
      </c>
      <c r="B232" s="7">
        <v>45841</v>
      </c>
      <c r="C232" s="8" t="s">
        <v>197</v>
      </c>
      <c r="D232" s="9"/>
      <c r="E232" s="10"/>
      <c r="F232" s="9" t="s">
        <v>79</v>
      </c>
      <c r="G232" s="9"/>
      <c r="H232" s="11">
        <v>200</v>
      </c>
      <c r="I232" s="9" t="s">
        <v>98</v>
      </c>
      <c r="J232" s="12" t="s">
        <v>11</v>
      </c>
      <c r="K232" s="124"/>
    </row>
    <row r="233" spans="1:11">
      <c r="A233" s="145" t="s">
        <v>31</v>
      </c>
      <c r="B233" s="7">
        <v>45841</v>
      </c>
      <c r="C233" s="8" t="s">
        <v>197</v>
      </c>
      <c r="D233" s="9"/>
      <c r="E233" s="10"/>
      <c r="F233" s="9" t="s">
        <v>8</v>
      </c>
      <c r="G233" s="9" t="s">
        <v>127</v>
      </c>
      <c r="H233" s="11">
        <v>200</v>
      </c>
      <c r="I233" s="9" t="s">
        <v>98</v>
      </c>
      <c r="J233" s="12" t="s">
        <v>103</v>
      </c>
      <c r="K233" s="124"/>
    </row>
    <row r="234" spans="1:11" ht="18.75" customHeight="1">
      <c r="A234" s="145" t="s">
        <v>33</v>
      </c>
      <c r="B234" s="7">
        <v>45842</v>
      </c>
      <c r="C234" s="8" t="s">
        <v>371</v>
      </c>
      <c r="D234" s="9"/>
      <c r="E234" s="10"/>
      <c r="F234" s="9" t="s">
        <v>8</v>
      </c>
      <c r="G234" s="9"/>
      <c r="H234" s="11">
        <v>200</v>
      </c>
      <c r="I234" s="9" t="s">
        <v>98</v>
      </c>
      <c r="J234" s="12" t="s">
        <v>11</v>
      </c>
      <c r="K234" s="124"/>
    </row>
    <row r="235" spans="1:11">
      <c r="A235" s="145" t="s">
        <v>31</v>
      </c>
      <c r="B235" s="7">
        <v>45843</v>
      </c>
      <c r="C235" s="8" t="s">
        <v>184</v>
      </c>
      <c r="D235" s="9"/>
      <c r="E235" s="10"/>
      <c r="F235" s="9" t="s">
        <v>79</v>
      </c>
      <c r="G235" s="9"/>
      <c r="H235" s="11">
        <v>150</v>
      </c>
      <c r="I235" s="9" t="s">
        <v>98</v>
      </c>
      <c r="J235" s="12" t="s">
        <v>11</v>
      </c>
      <c r="K235" s="124"/>
    </row>
    <row r="236" spans="1:11">
      <c r="A236" s="145" t="s">
        <v>32</v>
      </c>
      <c r="B236" s="7">
        <v>45843</v>
      </c>
      <c r="C236" s="8" t="s">
        <v>335</v>
      </c>
      <c r="D236" s="9"/>
      <c r="E236" s="10"/>
      <c r="F236" s="9" t="s">
        <v>8</v>
      </c>
      <c r="G236" s="9"/>
      <c r="H236" s="11">
        <v>150</v>
      </c>
      <c r="I236" s="9" t="s">
        <v>98</v>
      </c>
      <c r="J236" s="12" t="s">
        <v>11</v>
      </c>
      <c r="K236" s="124"/>
    </row>
    <row r="237" spans="1:11">
      <c r="A237" s="145" t="s">
        <v>33</v>
      </c>
      <c r="B237" s="7">
        <v>45843</v>
      </c>
      <c r="C237" s="8" t="s">
        <v>358</v>
      </c>
      <c r="D237" s="9"/>
      <c r="E237" s="10"/>
      <c r="F237" s="9" t="s">
        <v>79</v>
      </c>
      <c r="G237" s="9"/>
      <c r="H237" s="11">
        <v>150</v>
      </c>
      <c r="I237" s="9" t="s">
        <v>98</v>
      </c>
      <c r="J237" s="12" t="s">
        <v>11</v>
      </c>
      <c r="K237" s="124"/>
    </row>
    <row r="238" spans="1:11">
      <c r="A238" s="145" t="s">
        <v>34</v>
      </c>
      <c r="B238" s="125">
        <v>45843</v>
      </c>
      <c r="C238" s="126" t="s">
        <v>270</v>
      </c>
      <c r="D238" s="127"/>
      <c r="E238" s="10"/>
      <c r="F238" s="127" t="s">
        <v>8</v>
      </c>
      <c r="G238" s="127"/>
      <c r="H238" s="128">
        <v>300</v>
      </c>
      <c r="I238" s="127" t="s">
        <v>10</v>
      </c>
      <c r="J238" s="129" t="s">
        <v>11</v>
      </c>
      <c r="K238" s="124"/>
    </row>
    <row r="239" spans="1:11">
      <c r="A239" s="145" t="s">
        <v>34</v>
      </c>
      <c r="B239" s="7">
        <v>45843</v>
      </c>
      <c r="C239" s="8" t="s">
        <v>271</v>
      </c>
      <c r="D239" s="9"/>
      <c r="E239" s="10"/>
      <c r="F239" s="9" t="s">
        <v>79</v>
      </c>
      <c r="G239" s="9"/>
      <c r="H239" s="11">
        <v>250</v>
      </c>
      <c r="I239" s="9" t="s">
        <v>98</v>
      </c>
      <c r="J239" s="12" t="s">
        <v>11</v>
      </c>
      <c r="K239" s="124"/>
    </row>
    <row r="240" spans="1:11">
      <c r="A240" s="145" t="s">
        <v>31</v>
      </c>
      <c r="B240" s="7">
        <v>45844</v>
      </c>
      <c r="C240" s="8" t="s">
        <v>200</v>
      </c>
      <c r="D240" s="9"/>
      <c r="E240" s="10"/>
      <c r="F240" s="9" t="s">
        <v>8</v>
      </c>
      <c r="G240" s="9"/>
      <c r="H240" s="11">
        <v>150</v>
      </c>
      <c r="I240" s="9" t="s">
        <v>99</v>
      </c>
      <c r="J240" s="12" t="s">
        <v>103</v>
      </c>
      <c r="K240" s="124"/>
    </row>
    <row r="241" spans="1:11">
      <c r="A241" s="145" t="s">
        <v>31</v>
      </c>
      <c r="B241" s="7">
        <v>45844</v>
      </c>
      <c r="C241" s="8" t="s">
        <v>201</v>
      </c>
      <c r="D241" s="9"/>
      <c r="E241" s="10"/>
      <c r="F241" s="9" t="s">
        <v>8</v>
      </c>
      <c r="G241" s="9"/>
      <c r="H241" s="11">
        <v>200</v>
      </c>
      <c r="I241" s="9" t="s">
        <v>98</v>
      </c>
      <c r="J241" s="12" t="s">
        <v>11</v>
      </c>
      <c r="K241" s="124"/>
    </row>
    <row r="242" spans="1:11">
      <c r="A242" s="145" t="s">
        <v>32</v>
      </c>
      <c r="B242" s="7">
        <v>45844</v>
      </c>
      <c r="C242" s="8" t="s">
        <v>336</v>
      </c>
      <c r="D242" s="9"/>
      <c r="E242" s="10"/>
      <c r="F242" s="9" t="s">
        <v>8</v>
      </c>
      <c r="G242" s="9"/>
      <c r="H242" s="11">
        <v>200</v>
      </c>
      <c r="I242" s="9" t="s">
        <v>99</v>
      </c>
      <c r="J242" s="12" t="s">
        <v>11</v>
      </c>
      <c r="K242" s="124"/>
    </row>
    <row r="243" spans="1:11">
      <c r="A243" s="145" t="s">
        <v>32</v>
      </c>
      <c r="B243" s="7">
        <v>45844</v>
      </c>
      <c r="C243" s="8" t="s">
        <v>337</v>
      </c>
      <c r="D243" s="9"/>
      <c r="E243" s="10"/>
      <c r="F243" s="9" t="s">
        <v>8</v>
      </c>
      <c r="G243" s="9"/>
      <c r="H243" s="11">
        <v>250</v>
      </c>
      <c r="I243" s="9" t="s">
        <v>98</v>
      </c>
      <c r="J243" s="12" t="s">
        <v>11</v>
      </c>
      <c r="K243" s="124"/>
    </row>
    <row r="244" spans="1:11">
      <c r="A244" s="145" t="s">
        <v>34</v>
      </c>
      <c r="B244" s="7">
        <v>45844</v>
      </c>
      <c r="C244" s="8" t="s">
        <v>272</v>
      </c>
      <c r="D244" s="9"/>
      <c r="E244" s="10"/>
      <c r="F244" s="9" t="s">
        <v>8</v>
      </c>
      <c r="G244" s="9" t="s">
        <v>127</v>
      </c>
      <c r="H244" s="11">
        <v>150</v>
      </c>
      <c r="I244" s="9" t="s">
        <v>99</v>
      </c>
      <c r="J244" s="12" t="s">
        <v>103</v>
      </c>
      <c r="K244" s="124"/>
    </row>
    <row r="245" spans="1:11">
      <c r="A245" s="145" t="s">
        <v>34</v>
      </c>
      <c r="B245" s="7">
        <v>45844</v>
      </c>
      <c r="C245" s="8" t="s">
        <v>272</v>
      </c>
      <c r="D245" s="9"/>
      <c r="E245" s="10"/>
      <c r="F245" s="9" t="s">
        <v>8</v>
      </c>
      <c r="G245" s="9"/>
      <c r="H245" s="11">
        <v>150</v>
      </c>
      <c r="I245" s="9" t="s">
        <v>99</v>
      </c>
      <c r="J245" s="12" t="s">
        <v>103</v>
      </c>
      <c r="K245" s="124"/>
    </row>
    <row r="246" spans="1:11">
      <c r="A246" s="145" t="s">
        <v>34</v>
      </c>
      <c r="B246" s="7">
        <v>45844</v>
      </c>
      <c r="C246" s="8" t="s">
        <v>273</v>
      </c>
      <c r="D246" s="9"/>
      <c r="E246" s="10"/>
      <c r="F246" s="9" t="s">
        <v>8</v>
      </c>
      <c r="G246" s="9" t="s">
        <v>9</v>
      </c>
      <c r="H246" s="11">
        <v>150</v>
      </c>
      <c r="I246" s="9" t="s">
        <v>10</v>
      </c>
      <c r="J246" s="12" t="s">
        <v>11</v>
      </c>
      <c r="K246" s="124"/>
    </row>
    <row r="247" spans="1:11">
      <c r="A247" s="145" t="s">
        <v>34</v>
      </c>
      <c r="B247" s="7">
        <v>45844</v>
      </c>
      <c r="C247" s="8" t="s">
        <v>274</v>
      </c>
      <c r="D247" s="9"/>
      <c r="E247" s="10"/>
      <c r="F247" s="9" t="s">
        <v>79</v>
      </c>
      <c r="G247" s="9"/>
      <c r="H247" s="11">
        <v>150</v>
      </c>
      <c r="I247" s="9" t="s">
        <v>99</v>
      </c>
      <c r="J247" s="12" t="s">
        <v>103</v>
      </c>
      <c r="K247" s="124"/>
    </row>
    <row r="248" spans="1:11">
      <c r="A248" s="145" t="s">
        <v>34</v>
      </c>
      <c r="B248" s="7">
        <v>45844</v>
      </c>
      <c r="C248" s="8" t="s">
        <v>275</v>
      </c>
      <c r="D248" s="9"/>
      <c r="E248" s="10"/>
      <c r="F248" s="9" t="s">
        <v>79</v>
      </c>
      <c r="G248" s="9"/>
      <c r="H248" s="11">
        <v>150</v>
      </c>
      <c r="I248" s="9" t="s">
        <v>98</v>
      </c>
      <c r="J248" s="12" t="s">
        <v>11</v>
      </c>
      <c r="K248" s="124"/>
    </row>
    <row r="249" spans="1:11" ht="37.5">
      <c r="A249" s="145" t="s">
        <v>42</v>
      </c>
      <c r="B249" s="160" t="s">
        <v>175</v>
      </c>
      <c r="C249" s="161" t="s">
        <v>425</v>
      </c>
      <c r="D249" s="167"/>
      <c r="E249" s="168"/>
      <c r="F249" s="167"/>
      <c r="G249" s="167"/>
      <c r="H249" s="169"/>
      <c r="I249" s="167"/>
      <c r="J249" s="170"/>
      <c r="K249" s="124"/>
    </row>
    <row r="250" spans="1:11">
      <c r="A250" s="145" t="s">
        <v>34</v>
      </c>
      <c r="B250" s="152">
        <v>45848</v>
      </c>
      <c r="C250" s="8" t="s">
        <v>276</v>
      </c>
      <c r="D250" s="9"/>
      <c r="E250" s="13"/>
      <c r="F250" s="9" t="s">
        <v>8</v>
      </c>
      <c r="G250" s="9" t="s">
        <v>102</v>
      </c>
      <c r="H250" s="11">
        <v>150</v>
      </c>
      <c r="I250" s="9" t="s">
        <v>10</v>
      </c>
      <c r="J250" s="12" t="s">
        <v>11</v>
      </c>
      <c r="K250" s="124"/>
    </row>
    <row r="251" spans="1:11">
      <c r="A251" s="145" t="s">
        <v>31</v>
      </c>
      <c r="B251" s="152">
        <v>45849</v>
      </c>
      <c r="C251" s="8" t="s">
        <v>187</v>
      </c>
      <c r="D251" s="9"/>
      <c r="E251" s="13"/>
      <c r="F251" s="9" t="s">
        <v>79</v>
      </c>
      <c r="G251" s="9"/>
      <c r="H251" s="11">
        <v>150</v>
      </c>
      <c r="I251" s="9" t="s">
        <v>98</v>
      </c>
      <c r="J251" s="12" t="s">
        <v>11</v>
      </c>
      <c r="K251" s="124"/>
    </row>
    <row r="252" spans="1:11">
      <c r="A252" s="145" t="s">
        <v>31</v>
      </c>
      <c r="B252" s="152">
        <v>45850</v>
      </c>
      <c r="C252" s="8" t="s">
        <v>222</v>
      </c>
      <c r="D252" s="9"/>
      <c r="E252" s="13"/>
      <c r="F252" s="9" t="s">
        <v>8</v>
      </c>
      <c r="G252" s="9"/>
      <c r="H252" s="11">
        <v>200</v>
      </c>
      <c r="I252" s="9" t="s">
        <v>99</v>
      </c>
      <c r="J252" s="12" t="s">
        <v>103</v>
      </c>
      <c r="K252" s="124"/>
    </row>
    <row r="253" spans="1:11">
      <c r="A253" s="145" t="s">
        <v>31</v>
      </c>
      <c r="B253" s="152">
        <v>45850</v>
      </c>
      <c r="C253" s="8" t="s">
        <v>223</v>
      </c>
      <c r="D253" s="9"/>
      <c r="E253" s="13"/>
      <c r="F253" s="9" t="s">
        <v>8</v>
      </c>
      <c r="G253" s="9"/>
      <c r="H253" s="11">
        <v>250</v>
      </c>
      <c r="I253" s="9" t="s">
        <v>98</v>
      </c>
      <c r="J253" s="12" t="s">
        <v>11</v>
      </c>
      <c r="K253" s="124"/>
    </row>
    <row r="254" spans="1:11">
      <c r="A254" s="145" t="s">
        <v>33</v>
      </c>
      <c r="B254" s="195">
        <v>45850</v>
      </c>
      <c r="C254" s="126" t="s">
        <v>372</v>
      </c>
      <c r="D254" s="127"/>
      <c r="E254" s="10"/>
      <c r="F254" s="127" t="s">
        <v>8</v>
      </c>
      <c r="G254" s="127"/>
      <c r="H254" s="128">
        <v>400</v>
      </c>
      <c r="I254" s="127" t="s">
        <v>10</v>
      </c>
      <c r="J254" s="129" t="s">
        <v>103</v>
      </c>
      <c r="K254" s="124"/>
    </row>
    <row r="255" spans="1:11">
      <c r="A255" s="145" t="s">
        <v>34</v>
      </c>
      <c r="B255" s="125">
        <v>45850</v>
      </c>
      <c r="C255" s="126" t="s">
        <v>276</v>
      </c>
      <c r="D255" s="127"/>
      <c r="E255" s="10"/>
      <c r="F255" s="127" t="s">
        <v>8</v>
      </c>
      <c r="G255" s="127"/>
      <c r="H255" s="128">
        <v>300</v>
      </c>
      <c r="I255" s="127" t="s">
        <v>10</v>
      </c>
      <c r="J255" s="129" t="s">
        <v>11</v>
      </c>
      <c r="K255" s="124"/>
    </row>
    <row r="256" spans="1:11" ht="36.75" customHeight="1">
      <c r="A256" s="145" t="s">
        <v>42</v>
      </c>
      <c r="B256" s="166">
        <v>45850</v>
      </c>
      <c r="C256" s="161" t="s">
        <v>436</v>
      </c>
      <c r="D256" s="171"/>
      <c r="E256" s="168"/>
      <c r="F256" s="171"/>
      <c r="G256" s="171"/>
      <c r="H256" s="172"/>
      <c r="I256" s="171"/>
      <c r="J256" s="173"/>
      <c r="K256" s="124"/>
    </row>
    <row r="257" spans="1:11" ht="37.5" customHeight="1">
      <c r="A257" s="145" t="s">
        <v>42</v>
      </c>
      <c r="B257" s="166">
        <v>45851</v>
      </c>
      <c r="C257" s="161" t="s">
        <v>398</v>
      </c>
      <c r="D257" s="171"/>
      <c r="E257" s="168"/>
      <c r="F257" s="171"/>
      <c r="G257" s="171"/>
      <c r="H257" s="172"/>
      <c r="I257" s="171"/>
      <c r="J257" s="173"/>
      <c r="K257" s="124"/>
    </row>
    <row r="258" spans="1:11" ht="20.25" customHeight="1">
      <c r="A258" s="145" t="s">
        <v>32</v>
      </c>
      <c r="B258" s="7">
        <v>45852</v>
      </c>
      <c r="C258" s="8" t="s">
        <v>338</v>
      </c>
      <c r="D258" s="9"/>
      <c r="E258" s="10"/>
      <c r="F258" s="9" t="s">
        <v>8</v>
      </c>
      <c r="G258" s="9"/>
      <c r="H258" s="11">
        <v>200</v>
      </c>
      <c r="I258" s="9" t="s">
        <v>98</v>
      </c>
      <c r="J258" s="12" t="s">
        <v>11</v>
      </c>
      <c r="K258" s="124"/>
    </row>
    <row r="259" spans="1:11" ht="37.5" customHeight="1">
      <c r="A259" s="145" t="s">
        <v>33</v>
      </c>
      <c r="B259" s="7">
        <v>45852</v>
      </c>
      <c r="C259" s="8" t="s">
        <v>373</v>
      </c>
      <c r="D259" s="127" t="s">
        <v>97</v>
      </c>
      <c r="E259" s="10"/>
      <c r="F259" s="9" t="s">
        <v>8</v>
      </c>
      <c r="G259" s="9"/>
      <c r="H259" s="11">
        <v>300</v>
      </c>
      <c r="I259" s="9"/>
      <c r="J259" s="12"/>
      <c r="K259" s="124"/>
    </row>
    <row r="260" spans="1:11" ht="20.25" customHeight="1">
      <c r="A260" s="145" t="s">
        <v>34</v>
      </c>
      <c r="B260" s="7">
        <v>45852</v>
      </c>
      <c r="C260" s="8" t="s">
        <v>257</v>
      </c>
      <c r="D260" s="9"/>
      <c r="E260" s="10"/>
      <c r="F260" s="9" t="s">
        <v>79</v>
      </c>
      <c r="G260" s="9" t="s">
        <v>102</v>
      </c>
      <c r="H260" s="11">
        <v>150</v>
      </c>
      <c r="I260" s="9" t="s">
        <v>10</v>
      </c>
      <c r="J260" s="12" t="s">
        <v>268</v>
      </c>
      <c r="K260" s="124"/>
    </row>
    <row r="261" spans="1:11" ht="20.25" customHeight="1">
      <c r="A261" s="145" t="s">
        <v>34</v>
      </c>
      <c r="B261" s="7">
        <v>45852</v>
      </c>
      <c r="C261" s="8" t="s">
        <v>262</v>
      </c>
      <c r="D261" s="9"/>
      <c r="E261" s="10"/>
      <c r="F261" s="9" t="s">
        <v>8</v>
      </c>
      <c r="G261" s="9"/>
      <c r="H261" s="11">
        <v>150</v>
      </c>
      <c r="I261" s="9" t="s">
        <v>98</v>
      </c>
      <c r="J261" s="12" t="s">
        <v>11</v>
      </c>
      <c r="K261" s="124"/>
    </row>
    <row r="262" spans="1:11" ht="20.25" customHeight="1">
      <c r="A262" s="145" t="s">
        <v>34</v>
      </c>
      <c r="B262" s="7">
        <v>45854</v>
      </c>
      <c r="C262" s="8" t="s">
        <v>277</v>
      </c>
      <c r="D262" s="9"/>
      <c r="E262" s="10"/>
      <c r="F262" s="9" t="s">
        <v>8</v>
      </c>
      <c r="G262" s="9" t="s">
        <v>102</v>
      </c>
      <c r="H262" s="11">
        <v>150</v>
      </c>
      <c r="I262" s="9" t="s">
        <v>98</v>
      </c>
      <c r="J262" s="12" t="s">
        <v>11</v>
      </c>
      <c r="K262" s="124"/>
    </row>
    <row r="263" spans="1:11" ht="20.25" customHeight="1">
      <c r="A263" s="145" t="s">
        <v>34</v>
      </c>
      <c r="B263" s="7">
        <v>45856</v>
      </c>
      <c r="C263" s="8" t="s">
        <v>278</v>
      </c>
      <c r="D263" s="9"/>
      <c r="E263" s="10"/>
      <c r="F263" s="9" t="s">
        <v>79</v>
      </c>
      <c r="G263" s="9"/>
      <c r="H263" s="11">
        <v>150</v>
      </c>
      <c r="I263" s="9" t="s">
        <v>98</v>
      </c>
      <c r="J263" s="12" t="s">
        <v>11</v>
      </c>
      <c r="K263" s="124"/>
    </row>
    <row r="264" spans="1:11" ht="20.25" customHeight="1">
      <c r="A264" s="145" t="s">
        <v>33</v>
      </c>
      <c r="B264" s="7">
        <v>45856</v>
      </c>
      <c r="C264" s="8" t="s">
        <v>374</v>
      </c>
      <c r="D264" s="9"/>
      <c r="E264" s="10"/>
      <c r="F264" s="9" t="s">
        <v>8</v>
      </c>
      <c r="G264" s="9"/>
      <c r="H264" s="11">
        <v>150</v>
      </c>
      <c r="I264" s="9" t="s">
        <v>98</v>
      </c>
      <c r="J264" s="12" t="s">
        <v>11</v>
      </c>
      <c r="K264" s="124"/>
    </row>
    <row r="265" spans="1:11" ht="20.25" customHeight="1">
      <c r="A265" s="145" t="s">
        <v>31</v>
      </c>
      <c r="B265" s="7">
        <v>45857</v>
      </c>
      <c r="C265" s="8" t="s">
        <v>227</v>
      </c>
      <c r="D265" s="9"/>
      <c r="E265" s="10"/>
      <c r="F265" s="9" t="s">
        <v>79</v>
      </c>
      <c r="G265" s="9"/>
      <c r="H265" s="11">
        <v>150</v>
      </c>
      <c r="I265" s="9" t="s">
        <v>10</v>
      </c>
      <c r="J265" s="12" t="s">
        <v>11</v>
      </c>
      <c r="K265" s="124"/>
    </row>
    <row r="266" spans="1:11" ht="20.25" customHeight="1">
      <c r="A266" s="145" t="s">
        <v>34</v>
      </c>
      <c r="B266" s="7">
        <v>45857</v>
      </c>
      <c r="C266" s="8" t="s">
        <v>269</v>
      </c>
      <c r="D266" s="9"/>
      <c r="E266" s="10"/>
      <c r="F266" s="9" t="s">
        <v>79</v>
      </c>
      <c r="G266" s="9"/>
      <c r="H266" s="11">
        <v>200</v>
      </c>
      <c r="I266" s="9" t="s">
        <v>98</v>
      </c>
      <c r="J266" s="12" t="s">
        <v>11</v>
      </c>
      <c r="K266" s="124"/>
    </row>
    <row r="267" spans="1:11" ht="20.25" customHeight="1">
      <c r="A267" s="145" t="s">
        <v>34</v>
      </c>
      <c r="B267" s="7">
        <v>45857</v>
      </c>
      <c r="C267" s="8" t="s">
        <v>279</v>
      </c>
      <c r="D267" s="9"/>
      <c r="E267" s="10"/>
      <c r="F267" s="9" t="s">
        <v>8</v>
      </c>
      <c r="G267" s="9" t="s">
        <v>9</v>
      </c>
      <c r="H267" s="11">
        <v>150</v>
      </c>
      <c r="I267" s="9" t="s">
        <v>98</v>
      </c>
      <c r="J267" s="12" t="s">
        <v>11</v>
      </c>
      <c r="K267" s="124"/>
    </row>
    <row r="268" spans="1:11" ht="20.25" customHeight="1">
      <c r="A268" s="145" t="s">
        <v>31</v>
      </c>
      <c r="B268" s="7">
        <v>45858</v>
      </c>
      <c r="C268" s="8" t="s">
        <v>188</v>
      </c>
      <c r="D268" s="9"/>
      <c r="E268" s="10"/>
      <c r="F268" s="9" t="s">
        <v>8</v>
      </c>
      <c r="G268" s="9" t="s">
        <v>9</v>
      </c>
      <c r="H268" s="11">
        <v>150</v>
      </c>
      <c r="I268" s="9" t="s">
        <v>10</v>
      </c>
      <c r="J268" s="12" t="s">
        <v>11</v>
      </c>
      <c r="K268" s="124"/>
    </row>
    <row r="269" spans="1:11" ht="20.25" customHeight="1">
      <c r="A269" s="145" t="s">
        <v>33</v>
      </c>
      <c r="B269" s="7">
        <v>45858</v>
      </c>
      <c r="C269" s="8" t="s">
        <v>375</v>
      </c>
      <c r="D269" s="9"/>
      <c r="E269" s="10"/>
      <c r="F269" s="9" t="s">
        <v>8</v>
      </c>
      <c r="G269" s="9"/>
      <c r="H269" s="11">
        <v>150</v>
      </c>
      <c r="I269" s="9" t="s">
        <v>99</v>
      </c>
      <c r="J269" s="12" t="s">
        <v>11</v>
      </c>
      <c r="K269" s="124"/>
    </row>
    <row r="270" spans="1:11" ht="20.25" customHeight="1">
      <c r="A270" s="145" t="s">
        <v>33</v>
      </c>
      <c r="B270" s="7">
        <v>45858</v>
      </c>
      <c r="C270" s="8" t="s">
        <v>376</v>
      </c>
      <c r="D270" s="9"/>
      <c r="E270" s="10"/>
      <c r="F270" s="9" t="s">
        <v>8</v>
      </c>
      <c r="G270" s="9"/>
      <c r="H270" s="11">
        <v>150</v>
      </c>
      <c r="I270" s="9" t="s">
        <v>98</v>
      </c>
      <c r="J270" s="12" t="s">
        <v>11</v>
      </c>
      <c r="K270" s="124"/>
    </row>
    <row r="271" spans="1:11" ht="20.25" customHeight="1">
      <c r="A271" s="145" t="s">
        <v>34</v>
      </c>
      <c r="B271" s="7">
        <v>45858</v>
      </c>
      <c r="C271" s="8" t="s">
        <v>280</v>
      </c>
      <c r="D271" s="9"/>
      <c r="E271" s="10"/>
      <c r="F271" s="9" t="s">
        <v>8</v>
      </c>
      <c r="G271" s="9" t="s">
        <v>127</v>
      </c>
      <c r="H271" s="11">
        <v>150</v>
      </c>
      <c r="I271" s="9" t="s">
        <v>99</v>
      </c>
      <c r="J271" s="12" t="s">
        <v>11</v>
      </c>
      <c r="K271" s="124"/>
    </row>
    <row r="272" spans="1:11" ht="20.25" customHeight="1">
      <c r="A272" s="145" t="s">
        <v>34</v>
      </c>
      <c r="B272" s="7">
        <v>45858</v>
      </c>
      <c r="C272" s="8" t="s">
        <v>280</v>
      </c>
      <c r="D272" s="9"/>
      <c r="E272" s="10"/>
      <c r="F272" s="9" t="s">
        <v>79</v>
      </c>
      <c r="G272" s="9"/>
      <c r="H272" s="11">
        <v>150</v>
      </c>
      <c r="I272" s="9" t="s">
        <v>99</v>
      </c>
      <c r="J272" s="12" t="s">
        <v>11</v>
      </c>
      <c r="K272" s="124"/>
    </row>
    <row r="273" spans="1:11" ht="20.25" customHeight="1">
      <c r="A273" s="145" t="s">
        <v>34</v>
      </c>
      <c r="B273" s="7">
        <v>45858</v>
      </c>
      <c r="C273" s="8" t="s">
        <v>281</v>
      </c>
      <c r="D273" s="9"/>
      <c r="E273" s="10"/>
      <c r="F273" s="9" t="s">
        <v>79</v>
      </c>
      <c r="G273" s="9"/>
      <c r="H273" s="11">
        <v>200</v>
      </c>
      <c r="I273" s="9" t="s">
        <v>10</v>
      </c>
      <c r="J273" s="12" t="s">
        <v>11</v>
      </c>
      <c r="K273" s="124"/>
    </row>
    <row r="274" spans="1:11" ht="20.25" customHeight="1">
      <c r="A274" s="145" t="s">
        <v>34</v>
      </c>
      <c r="B274" s="7">
        <v>45858</v>
      </c>
      <c r="C274" s="8" t="s">
        <v>281</v>
      </c>
      <c r="D274" s="9"/>
      <c r="E274" s="10"/>
      <c r="F274" s="9" t="s">
        <v>8</v>
      </c>
      <c r="G274" s="9" t="s">
        <v>9</v>
      </c>
      <c r="H274" s="11">
        <v>200</v>
      </c>
      <c r="I274" s="9" t="s">
        <v>98</v>
      </c>
      <c r="J274" s="12" t="s">
        <v>11</v>
      </c>
      <c r="K274" s="124"/>
    </row>
    <row r="275" spans="1:11" ht="37.5">
      <c r="A275" s="145" t="s">
        <v>42</v>
      </c>
      <c r="B275" s="248" t="s">
        <v>176</v>
      </c>
      <c r="C275" s="161" t="s">
        <v>437</v>
      </c>
      <c r="D275" s="171"/>
      <c r="E275" s="168"/>
      <c r="F275" s="171"/>
      <c r="G275" s="171"/>
      <c r="H275" s="172"/>
      <c r="I275" s="171"/>
      <c r="J275" s="173"/>
      <c r="K275" s="124"/>
    </row>
    <row r="276" spans="1:11">
      <c r="A276" s="145" t="s">
        <v>42</v>
      </c>
      <c r="B276" s="250"/>
      <c r="C276" s="161" t="s">
        <v>397</v>
      </c>
      <c r="D276" s="171"/>
      <c r="E276" s="168"/>
      <c r="F276" s="171"/>
      <c r="G276" s="171"/>
      <c r="H276" s="172"/>
      <c r="I276" s="171"/>
      <c r="J276" s="173"/>
      <c r="K276" s="124"/>
    </row>
    <row r="277" spans="1:11">
      <c r="A277" s="145" t="s">
        <v>31</v>
      </c>
      <c r="B277" s="7">
        <v>45861</v>
      </c>
      <c r="C277" s="8" t="s">
        <v>215</v>
      </c>
      <c r="D277" s="9"/>
      <c r="E277" s="10"/>
      <c r="F277" s="9" t="s">
        <v>8</v>
      </c>
      <c r="G277" s="9"/>
      <c r="H277" s="11">
        <v>150</v>
      </c>
      <c r="I277" s="9" t="s">
        <v>98</v>
      </c>
      <c r="J277" s="12" t="s">
        <v>11</v>
      </c>
      <c r="K277" s="124"/>
    </row>
    <row r="278" spans="1:11">
      <c r="A278" s="145" t="s">
        <v>34</v>
      </c>
      <c r="B278" s="7">
        <v>45862</v>
      </c>
      <c r="C278" s="8" t="s">
        <v>252</v>
      </c>
      <c r="D278" s="9"/>
      <c r="E278" s="10"/>
      <c r="F278" s="9" t="s">
        <v>8</v>
      </c>
      <c r="G278" s="9" t="s">
        <v>102</v>
      </c>
      <c r="H278" s="11">
        <v>200</v>
      </c>
      <c r="I278" s="9" t="s">
        <v>98</v>
      </c>
      <c r="J278" s="12" t="s">
        <v>11</v>
      </c>
      <c r="K278" s="124"/>
    </row>
    <row r="279" spans="1:11" ht="93.75">
      <c r="A279" s="145" t="s">
        <v>33</v>
      </c>
      <c r="B279" s="125">
        <v>45862</v>
      </c>
      <c r="C279" s="126" t="s">
        <v>377</v>
      </c>
      <c r="D279" s="127"/>
      <c r="E279" s="10"/>
      <c r="F279" s="127" t="s">
        <v>8</v>
      </c>
      <c r="G279" s="127" t="s">
        <v>102</v>
      </c>
      <c r="H279" s="128">
        <v>1200</v>
      </c>
      <c r="I279" s="127" t="s">
        <v>10</v>
      </c>
      <c r="J279" s="129" t="s">
        <v>103</v>
      </c>
      <c r="K279" s="124"/>
    </row>
    <row r="280" spans="1:11">
      <c r="A280" s="145" t="s">
        <v>31</v>
      </c>
      <c r="B280" s="125">
        <v>45863</v>
      </c>
      <c r="C280" s="126" t="s">
        <v>214</v>
      </c>
      <c r="D280" s="127"/>
      <c r="E280" s="10"/>
      <c r="F280" s="127" t="s">
        <v>8</v>
      </c>
      <c r="G280" s="127"/>
      <c r="H280" s="128">
        <v>300</v>
      </c>
      <c r="I280" s="127" t="s">
        <v>98</v>
      </c>
      <c r="J280" s="129" t="s">
        <v>11</v>
      </c>
      <c r="K280" s="124"/>
    </row>
    <row r="281" spans="1:11">
      <c r="A281" s="145" t="s">
        <v>31</v>
      </c>
      <c r="B281" s="7">
        <v>45864</v>
      </c>
      <c r="C281" s="8" t="s">
        <v>220</v>
      </c>
      <c r="D281" s="9"/>
      <c r="E281" s="10"/>
      <c r="F281" s="9" t="s">
        <v>79</v>
      </c>
      <c r="G281" s="9"/>
      <c r="H281" s="11">
        <v>150</v>
      </c>
      <c r="I281" s="9" t="s">
        <v>98</v>
      </c>
      <c r="J281" s="12" t="s">
        <v>11</v>
      </c>
      <c r="K281" s="124"/>
    </row>
    <row r="282" spans="1:11" ht="37.5">
      <c r="A282" s="145" t="s">
        <v>32</v>
      </c>
      <c r="B282" s="7">
        <v>45864</v>
      </c>
      <c r="C282" s="8" t="s">
        <v>339</v>
      </c>
      <c r="D282" s="127" t="s">
        <v>97</v>
      </c>
      <c r="E282" s="10"/>
      <c r="F282" s="9" t="s">
        <v>330</v>
      </c>
      <c r="G282" s="9"/>
      <c r="H282" s="11">
        <v>300</v>
      </c>
      <c r="I282" s="9" t="s">
        <v>10</v>
      </c>
      <c r="J282" s="12"/>
      <c r="K282" s="124"/>
    </row>
    <row r="283" spans="1:11">
      <c r="A283" s="145" t="s">
        <v>34</v>
      </c>
      <c r="B283" s="7">
        <v>45864</v>
      </c>
      <c r="C283" s="8" t="s">
        <v>282</v>
      </c>
      <c r="D283" s="9"/>
      <c r="E283" s="10"/>
      <c r="F283" s="9" t="s">
        <v>79</v>
      </c>
      <c r="G283" s="9"/>
      <c r="H283" s="11">
        <v>150</v>
      </c>
      <c r="I283" s="9" t="s">
        <v>10</v>
      </c>
      <c r="J283" s="12" t="s">
        <v>11</v>
      </c>
      <c r="K283" s="124"/>
    </row>
    <row r="284" spans="1:11">
      <c r="A284" s="145" t="s">
        <v>31</v>
      </c>
      <c r="B284" s="7">
        <v>45865</v>
      </c>
      <c r="C284" s="8" t="s">
        <v>183</v>
      </c>
      <c r="D284" s="9"/>
      <c r="E284" s="10"/>
      <c r="F284" s="9" t="s">
        <v>79</v>
      </c>
      <c r="G284" s="9"/>
      <c r="H284" s="11">
        <v>150</v>
      </c>
      <c r="I284" s="9" t="s">
        <v>98</v>
      </c>
      <c r="J284" s="12" t="s">
        <v>11</v>
      </c>
      <c r="K284" s="124"/>
    </row>
    <row r="285" spans="1:11">
      <c r="A285" s="145" t="s">
        <v>32</v>
      </c>
      <c r="B285" s="7">
        <v>45865</v>
      </c>
      <c r="C285" s="8" t="s">
        <v>312</v>
      </c>
      <c r="D285" s="9"/>
      <c r="E285" s="10"/>
      <c r="F285" s="9" t="s">
        <v>8</v>
      </c>
      <c r="G285" s="9" t="s">
        <v>127</v>
      </c>
      <c r="H285" s="11">
        <v>200</v>
      </c>
      <c r="I285" s="9" t="s">
        <v>98</v>
      </c>
      <c r="J285" s="12" t="s">
        <v>11</v>
      </c>
      <c r="K285" s="124"/>
    </row>
    <row r="286" spans="1:11">
      <c r="A286" s="145" t="s">
        <v>32</v>
      </c>
      <c r="B286" s="7">
        <v>45865</v>
      </c>
      <c r="C286" s="8" t="s">
        <v>312</v>
      </c>
      <c r="D286" s="9"/>
      <c r="E286" s="10"/>
      <c r="F286" s="9" t="s">
        <v>8</v>
      </c>
      <c r="G286" s="9"/>
      <c r="H286" s="11">
        <v>200</v>
      </c>
      <c r="I286" s="9" t="s">
        <v>98</v>
      </c>
      <c r="J286" s="12" t="s">
        <v>11</v>
      </c>
      <c r="K286" s="124"/>
    </row>
    <row r="287" spans="1:11">
      <c r="A287" s="145" t="s">
        <v>33</v>
      </c>
      <c r="B287" s="7">
        <v>45865</v>
      </c>
      <c r="C287" s="8" t="s">
        <v>364</v>
      </c>
      <c r="D287" s="9"/>
      <c r="E287" s="10"/>
      <c r="F287" s="9" t="s">
        <v>79</v>
      </c>
      <c r="G287" s="9"/>
      <c r="H287" s="11">
        <v>150</v>
      </c>
      <c r="I287" s="9" t="s">
        <v>98</v>
      </c>
      <c r="J287" s="12" t="s">
        <v>11</v>
      </c>
      <c r="K287" s="124"/>
    </row>
    <row r="288" spans="1:11">
      <c r="A288" s="145" t="s">
        <v>34</v>
      </c>
      <c r="B288" s="7">
        <v>45865</v>
      </c>
      <c r="C288" s="8" t="s">
        <v>260</v>
      </c>
      <c r="D288" s="9"/>
      <c r="E288" s="10"/>
      <c r="F288" s="9" t="s">
        <v>79</v>
      </c>
      <c r="G288" s="9" t="s">
        <v>9</v>
      </c>
      <c r="H288" s="11">
        <v>150</v>
      </c>
      <c r="I288" s="9" t="s">
        <v>98</v>
      </c>
      <c r="J288" s="12" t="s">
        <v>11</v>
      </c>
      <c r="K288" s="124"/>
    </row>
    <row r="289" spans="1:14" ht="37.5">
      <c r="A289" s="251" t="s">
        <v>42</v>
      </c>
      <c r="B289" s="248">
        <v>45864</v>
      </c>
      <c r="C289" s="161" t="s">
        <v>426</v>
      </c>
      <c r="D289" s="167"/>
      <c r="E289" s="168"/>
      <c r="F289" s="167"/>
      <c r="G289" s="167"/>
      <c r="H289" s="169"/>
      <c r="I289" s="167"/>
      <c r="J289" s="170"/>
      <c r="K289" s="124"/>
      <c r="L289" s="131"/>
      <c r="M289" s="131"/>
      <c r="N289" s="131"/>
    </row>
    <row r="290" spans="1:14" ht="37.5">
      <c r="A290" s="252"/>
      <c r="B290" s="249"/>
      <c r="C290" s="161" t="s">
        <v>427</v>
      </c>
      <c r="D290" s="167"/>
      <c r="E290" s="168"/>
      <c r="F290" s="167"/>
      <c r="G290" s="167"/>
      <c r="H290" s="169"/>
      <c r="I290" s="167"/>
      <c r="J290" s="170"/>
      <c r="K290" s="124"/>
    </row>
    <row r="291" spans="1:14">
      <c r="A291" s="251" t="s">
        <v>42</v>
      </c>
      <c r="B291" s="248">
        <v>45865</v>
      </c>
      <c r="C291" s="161" t="s">
        <v>177</v>
      </c>
      <c r="D291" s="167"/>
      <c r="E291" s="168"/>
      <c r="F291" s="167"/>
      <c r="G291" s="167"/>
      <c r="H291" s="169"/>
      <c r="I291" s="167"/>
      <c r="J291" s="170"/>
      <c r="K291" s="124"/>
    </row>
    <row r="292" spans="1:14">
      <c r="A292" s="252"/>
      <c r="B292" s="249"/>
      <c r="C292" s="161" t="s">
        <v>396</v>
      </c>
      <c r="D292" s="167"/>
      <c r="E292" s="168"/>
      <c r="F292" s="167"/>
      <c r="G292" s="167"/>
      <c r="H292" s="169"/>
      <c r="I292" s="167"/>
      <c r="J292" s="170"/>
      <c r="K292" s="124"/>
    </row>
    <row r="293" spans="1:14">
      <c r="A293" s="145" t="s">
        <v>33</v>
      </c>
      <c r="B293" s="7">
        <v>45867</v>
      </c>
      <c r="C293" s="8" t="s">
        <v>378</v>
      </c>
      <c r="D293" s="9"/>
      <c r="E293" s="10"/>
      <c r="F293" s="9" t="s">
        <v>8</v>
      </c>
      <c r="G293" s="9"/>
      <c r="H293" s="11">
        <v>200</v>
      </c>
      <c r="I293" s="9" t="s">
        <v>98</v>
      </c>
      <c r="J293" s="12" t="s">
        <v>11</v>
      </c>
      <c r="K293" s="124"/>
    </row>
    <row r="294" spans="1:14">
      <c r="A294" s="145" t="s">
        <v>83</v>
      </c>
      <c r="B294" s="241" t="s">
        <v>135</v>
      </c>
      <c r="C294" s="242"/>
      <c r="D294" s="242"/>
      <c r="E294" s="242"/>
      <c r="F294" s="242"/>
      <c r="G294" s="242"/>
      <c r="H294" s="242"/>
      <c r="I294" s="242"/>
      <c r="J294" s="243"/>
      <c r="K294" s="124"/>
    </row>
    <row r="295" spans="1:14" ht="37.5">
      <c r="A295" s="145" t="s">
        <v>33</v>
      </c>
      <c r="B295" s="7">
        <v>45871</v>
      </c>
      <c r="C295" s="8" t="s">
        <v>379</v>
      </c>
      <c r="D295" s="9"/>
      <c r="E295" s="10"/>
      <c r="F295" s="9" t="s">
        <v>330</v>
      </c>
      <c r="G295" s="9"/>
      <c r="H295" s="11">
        <v>600</v>
      </c>
      <c r="I295" s="9" t="s">
        <v>10</v>
      </c>
      <c r="J295" s="12"/>
      <c r="K295" s="124"/>
    </row>
    <row r="296" spans="1:14">
      <c r="A296" s="145" t="s">
        <v>33</v>
      </c>
      <c r="B296" s="7">
        <v>45872</v>
      </c>
      <c r="C296" s="8" t="s">
        <v>350</v>
      </c>
      <c r="D296" s="9"/>
      <c r="E296" s="10"/>
      <c r="F296" s="9" t="s">
        <v>8</v>
      </c>
      <c r="G296" s="9"/>
      <c r="H296" s="11">
        <v>150</v>
      </c>
      <c r="I296" s="9" t="s">
        <v>98</v>
      </c>
      <c r="J296" s="12" t="s">
        <v>11</v>
      </c>
      <c r="K296" s="124"/>
    </row>
    <row r="297" spans="1:14">
      <c r="A297" s="145" t="s">
        <v>34</v>
      </c>
      <c r="B297" s="7">
        <v>45872</v>
      </c>
      <c r="C297" s="8" t="s">
        <v>253</v>
      </c>
      <c r="D297" s="9"/>
      <c r="E297" s="10"/>
      <c r="F297" s="9" t="s">
        <v>8</v>
      </c>
      <c r="G297" s="9"/>
      <c r="H297" s="11">
        <v>150</v>
      </c>
      <c r="I297" s="9" t="s">
        <v>98</v>
      </c>
      <c r="J297" s="12" t="s">
        <v>11</v>
      </c>
      <c r="K297" s="124"/>
    </row>
    <row r="298" spans="1:14">
      <c r="A298" s="145" t="s">
        <v>34</v>
      </c>
      <c r="B298" s="7">
        <v>45872</v>
      </c>
      <c r="C298" s="8" t="s">
        <v>283</v>
      </c>
      <c r="D298" s="9"/>
      <c r="E298" s="10"/>
      <c r="F298" s="9" t="s">
        <v>79</v>
      </c>
      <c r="G298" s="9"/>
      <c r="H298" s="11">
        <v>150</v>
      </c>
      <c r="I298" s="9" t="s">
        <v>98</v>
      </c>
      <c r="J298" s="12" t="s">
        <v>11</v>
      </c>
      <c r="K298" s="124"/>
    </row>
    <row r="299" spans="1:14">
      <c r="A299" s="145" t="s">
        <v>31</v>
      </c>
      <c r="B299" s="7">
        <v>45874</v>
      </c>
      <c r="C299" s="8" t="s">
        <v>215</v>
      </c>
      <c r="D299" s="9"/>
      <c r="E299" s="10"/>
      <c r="F299" s="9" t="s">
        <v>8</v>
      </c>
      <c r="G299" s="9"/>
      <c r="H299" s="11">
        <v>150</v>
      </c>
      <c r="I299" s="9" t="s">
        <v>98</v>
      </c>
      <c r="J299" s="12" t="s">
        <v>11</v>
      </c>
      <c r="K299" s="124"/>
    </row>
    <row r="300" spans="1:14">
      <c r="A300" s="145" t="s">
        <v>33</v>
      </c>
      <c r="B300" s="125">
        <v>45876</v>
      </c>
      <c r="C300" s="126" t="s">
        <v>380</v>
      </c>
      <c r="D300" s="127"/>
      <c r="E300" s="10"/>
      <c r="F300" s="127" t="s">
        <v>8</v>
      </c>
      <c r="G300" s="127"/>
      <c r="H300" s="128">
        <v>500</v>
      </c>
      <c r="I300" s="127" t="s">
        <v>98</v>
      </c>
      <c r="J300" s="129" t="s">
        <v>11</v>
      </c>
      <c r="K300" s="124"/>
    </row>
    <row r="301" spans="1:14">
      <c r="A301" s="145" t="s">
        <v>33</v>
      </c>
      <c r="B301" s="7">
        <v>45877</v>
      </c>
      <c r="C301" s="8" t="s">
        <v>381</v>
      </c>
      <c r="D301" s="9"/>
      <c r="E301" s="10"/>
      <c r="F301" s="9" t="s">
        <v>8</v>
      </c>
      <c r="G301" s="9"/>
      <c r="H301" s="11">
        <v>200</v>
      </c>
      <c r="I301" s="9" t="s">
        <v>98</v>
      </c>
      <c r="J301" s="12" t="s">
        <v>11</v>
      </c>
      <c r="K301" s="124"/>
    </row>
    <row r="302" spans="1:14">
      <c r="A302" s="145" t="s">
        <v>31</v>
      </c>
      <c r="B302" s="7">
        <v>45878</v>
      </c>
      <c r="C302" s="8" t="s">
        <v>185</v>
      </c>
      <c r="D302" s="9"/>
      <c r="E302" s="10"/>
      <c r="F302" s="9" t="s">
        <v>79</v>
      </c>
      <c r="G302" s="9" t="s">
        <v>9</v>
      </c>
      <c r="H302" s="11">
        <v>150</v>
      </c>
      <c r="I302" s="9" t="s">
        <v>98</v>
      </c>
      <c r="J302" s="12" t="s">
        <v>11</v>
      </c>
      <c r="K302" s="124"/>
    </row>
    <row r="303" spans="1:14">
      <c r="A303" s="145" t="s">
        <v>33</v>
      </c>
      <c r="B303" s="7">
        <v>45878</v>
      </c>
      <c r="C303" s="8" t="s">
        <v>358</v>
      </c>
      <c r="D303" s="9"/>
      <c r="E303" s="10"/>
      <c r="F303" s="9" t="s">
        <v>79</v>
      </c>
      <c r="G303" s="9"/>
      <c r="H303" s="11">
        <v>150</v>
      </c>
      <c r="I303" s="9" t="s">
        <v>98</v>
      </c>
      <c r="J303" s="12" t="s">
        <v>11</v>
      </c>
      <c r="K303" s="124"/>
    </row>
    <row r="304" spans="1:14">
      <c r="A304" s="145" t="s">
        <v>34</v>
      </c>
      <c r="B304" s="7">
        <v>45878</v>
      </c>
      <c r="C304" s="8" t="s">
        <v>284</v>
      </c>
      <c r="D304" s="9"/>
      <c r="E304" s="10"/>
      <c r="F304" s="9" t="s">
        <v>79</v>
      </c>
      <c r="G304" s="9"/>
      <c r="H304" s="11">
        <v>200</v>
      </c>
      <c r="I304" s="9" t="s">
        <v>98</v>
      </c>
      <c r="J304" s="12" t="s">
        <v>11</v>
      </c>
      <c r="K304" s="124"/>
    </row>
    <row r="305" spans="1:11">
      <c r="A305" s="145" t="s">
        <v>34</v>
      </c>
      <c r="B305" s="7">
        <v>45878</v>
      </c>
      <c r="C305" s="8" t="s">
        <v>231</v>
      </c>
      <c r="D305" s="9"/>
      <c r="E305" s="10"/>
      <c r="F305" s="9" t="s">
        <v>8</v>
      </c>
      <c r="G305" s="9" t="s">
        <v>9</v>
      </c>
      <c r="H305" s="11">
        <v>200</v>
      </c>
      <c r="I305" s="9" t="s">
        <v>10</v>
      </c>
      <c r="J305" s="12" t="s">
        <v>11</v>
      </c>
      <c r="K305" s="124"/>
    </row>
    <row r="306" spans="1:11">
      <c r="A306" s="145" t="s">
        <v>33</v>
      </c>
      <c r="B306" s="7">
        <v>45879</v>
      </c>
      <c r="C306" s="8" t="s">
        <v>383</v>
      </c>
      <c r="D306" s="9"/>
      <c r="E306" s="10"/>
      <c r="F306" s="9" t="s">
        <v>8</v>
      </c>
      <c r="G306" s="9"/>
      <c r="H306" s="11">
        <v>200</v>
      </c>
      <c r="I306" s="9" t="s">
        <v>99</v>
      </c>
      <c r="J306" s="12" t="s">
        <v>11</v>
      </c>
      <c r="K306" s="124"/>
    </row>
    <row r="307" spans="1:11">
      <c r="A307" s="145" t="s">
        <v>33</v>
      </c>
      <c r="B307" s="125">
        <v>45879</v>
      </c>
      <c r="C307" s="126" t="s">
        <v>382</v>
      </c>
      <c r="D307" s="127"/>
      <c r="E307" s="10"/>
      <c r="F307" s="127" t="s">
        <v>8</v>
      </c>
      <c r="G307" s="127"/>
      <c r="H307" s="128">
        <v>400</v>
      </c>
      <c r="I307" s="127" t="s">
        <v>98</v>
      </c>
      <c r="J307" s="129" t="s">
        <v>11</v>
      </c>
      <c r="K307" s="124"/>
    </row>
    <row r="308" spans="1:11">
      <c r="A308" s="145" t="s">
        <v>31</v>
      </c>
      <c r="B308" s="7">
        <v>45882</v>
      </c>
      <c r="C308" s="8" t="s">
        <v>197</v>
      </c>
      <c r="D308" s="9"/>
      <c r="E308" s="10"/>
      <c r="F308" s="9" t="s">
        <v>8</v>
      </c>
      <c r="G308" s="9"/>
      <c r="H308" s="11">
        <v>200</v>
      </c>
      <c r="I308" s="9" t="s">
        <v>98</v>
      </c>
      <c r="J308" s="12" t="s">
        <v>103</v>
      </c>
      <c r="K308" s="124"/>
    </row>
    <row r="309" spans="1:11">
      <c r="A309" s="145" t="s">
        <v>31</v>
      </c>
      <c r="B309" s="125">
        <v>45883</v>
      </c>
      <c r="C309" s="126" t="s">
        <v>187</v>
      </c>
      <c r="D309" s="127"/>
      <c r="E309" s="10"/>
      <c r="F309" s="127" t="s">
        <v>79</v>
      </c>
      <c r="G309" s="127"/>
      <c r="H309" s="128">
        <v>300</v>
      </c>
      <c r="I309" s="127" t="s">
        <v>98</v>
      </c>
      <c r="J309" s="129" t="s">
        <v>11</v>
      </c>
      <c r="K309" s="124"/>
    </row>
    <row r="310" spans="1:11">
      <c r="A310" s="145" t="s">
        <v>32</v>
      </c>
      <c r="B310" s="7">
        <v>45884</v>
      </c>
      <c r="C310" s="8" t="s">
        <v>340</v>
      </c>
      <c r="D310" s="9"/>
      <c r="E310" s="10"/>
      <c r="F310" s="9" t="s">
        <v>8</v>
      </c>
      <c r="G310" s="9"/>
      <c r="H310" s="11">
        <v>150</v>
      </c>
      <c r="I310" s="9" t="s">
        <v>99</v>
      </c>
      <c r="J310" s="12" t="s">
        <v>11</v>
      </c>
      <c r="K310" s="124"/>
    </row>
    <row r="311" spans="1:11">
      <c r="A311" s="145" t="s">
        <v>32</v>
      </c>
      <c r="B311" s="7">
        <v>45884</v>
      </c>
      <c r="C311" s="8" t="s">
        <v>341</v>
      </c>
      <c r="D311" s="9"/>
      <c r="E311" s="10"/>
      <c r="F311" s="9" t="s">
        <v>8</v>
      </c>
      <c r="G311" s="9"/>
      <c r="H311" s="11">
        <v>200</v>
      </c>
      <c r="I311" s="9" t="s">
        <v>98</v>
      </c>
      <c r="J311" s="12" t="s">
        <v>11</v>
      </c>
      <c r="K311" s="124"/>
    </row>
    <row r="312" spans="1:11">
      <c r="A312" s="145" t="s">
        <v>34</v>
      </c>
      <c r="B312" s="7">
        <v>45884</v>
      </c>
      <c r="C312" s="8" t="s">
        <v>285</v>
      </c>
      <c r="D312" s="9"/>
      <c r="E312" s="10"/>
      <c r="F312" s="9" t="s">
        <v>8</v>
      </c>
      <c r="G312" s="9" t="s">
        <v>127</v>
      </c>
      <c r="H312" s="11">
        <v>150</v>
      </c>
      <c r="I312" s="9" t="s">
        <v>99</v>
      </c>
      <c r="J312" s="12" t="s">
        <v>11</v>
      </c>
      <c r="K312" s="124"/>
    </row>
    <row r="313" spans="1:11">
      <c r="A313" s="145" t="s">
        <v>34</v>
      </c>
      <c r="B313" s="7">
        <v>45884</v>
      </c>
      <c r="C313" s="8" t="s">
        <v>285</v>
      </c>
      <c r="D313" s="9"/>
      <c r="E313" s="10"/>
      <c r="F313" s="9" t="s">
        <v>8</v>
      </c>
      <c r="G313" s="9"/>
      <c r="H313" s="11">
        <v>150</v>
      </c>
      <c r="I313" s="9" t="s">
        <v>99</v>
      </c>
      <c r="J313" s="12" t="s">
        <v>11</v>
      </c>
      <c r="K313" s="124"/>
    </row>
    <row r="314" spans="1:11">
      <c r="A314" s="145" t="s">
        <v>34</v>
      </c>
      <c r="B314" s="125">
        <v>45884</v>
      </c>
      <c r="C314" s="126" t="s">
        <v>286</v>
      </c>
      <c r="D314" s="127"/>
      <c r="E314" s="10"/>
      <c r="F314" s="127" t="s">
        <v>8</v>
      </c>
      <c r="G314" s="127" t="s">
        <v>9</v>
      </c>
      <c r="H314" s="128">
        <v>300</v>
      </c>
      <c r="I314" s="127" t="s">
        <v>10</v>
      </c>
      <c r="J314" s="129" t="s">
        <v>11</v>
      </c>
      <c r="K314" s="124"/>
    </row>
    <row r="315" spans="1:11">
      <c r="A315" s="145" t="s">
        <v>31</v>
      </c>
      <c r="B315" s="7">
        <v>45885</v>
      </c>
      <c r="C315" s="8" t="s">
        <v>224</v>
      </c>
      <c r="D315" s="9"/>
      <c r="E315" s="13"/>
      <c r="F315" s="9" t="s">
        <v>79</v>
      </c>
      <c r="G315" s="9"/>
      <c r="H315" s="11">
        <v>300</v>
      </c>
      <c r="I315" s="9" t="s">
        <v>10</v>
      </c>
      <c r="J315" s="12" t="s">
        <v>11</v>
      </c>
      <c r="K315" s="124"/>
    </row>
    <row r="316" spans="1:11">
      <c r="A316" s="145" t="s">
        <v>33</v>
      </c>
      <c r="B316" s="7">
        <v>45885</v>
      </c>
      <c r="C316" s="8" t="s">
        <v>384</v>
      </c>
      <c r="D316" s="9"/>
      <c r="E316" s="13"/>
      <c r="F316" s="9" t="s">
        <v>79</v>
      </c>
      <c r="G316" s="9"/>
      <c r="H316" s="11">
        <v>150</v>
      </c>
      <c r="I316" s="9" t="s">
        <v>98</v>
      </c>
      <c r="J316" s="12" t="s">
        <v>11</v>
      </c>
      <c r="K316" s="124"/>
    </row>
    <row r="317" spans="1:11">
      <c r="A317" s="145" t="s">
        <v>34</v>
      </c>
      <c r="B317" s="125">
        <v>45885</v>
      </c>
      <c r="C317" s="126" t="s">
        <v>287</v>
      </c>
      <c r="D317" s="127"/>
      <c r="E317" s="10"/>
      <c r="F317" s="127" t="s">
        <v>79</v>
      </c>
      <c r="G317" s="127"/>
      <c r="H317" s="128">
        <v>300</v>
      </c>
      <c r="I317" s="127" t="s">
        <v>10</v>
      </c>
      <c r="J317" s="129" t="s">
        <v>11</v>
      </c>
      <c r="K317" s="124"/>
    </row>
    <row r="318" spans="1:11">
      <c r="A318" s="145" t="s">
        <v>31</v>
      </c>
      <c r="B318" s="7">
        <v>45886</v>
      </c>
      <c r="C318" s="8" t="s">
        <v>182</v>
      </c>
      <c r="D318" s="9"/>
      <c r="E318" s="10"/>
      <c r="F318" s="9" t="s">
        <v>79</v>
      </c>
      <c r="G318" s="9"/>
      <c r="H318" s="11">
        <v>150</v>
      </c>
      <c r="I318" s="9" t="s">
        <v>98</v>
      </c>
      <c r="J318" s="12" t="s">
        <v>11</v>
      </c>
      <c r="K318" s="124"/>
    </row>
    <row r="319" spans="1:11">
      <c r="A319" s="145" t="s">
        <v>33</v>
      </c>
      <c r="B319" s="7">
        <v>45886</v>
      </c>
      <c r="C319" s="8" t="s">
        <v>385</v>
      </c>
      <c r="D319" s="9"/>
      <c r="E319" s="10"/>
      <c r="F319" s="9" t="s">
        <v>8</v>
      </c>
      <c r="G319" s="9"/>
      <c r="H319" s="11">
        <v>150</v>
      </c>
      <c r="I319" s="9" t="s">
        <v>99</v>
      </c>
      <c r="J319" s="12" t="s">
        <v>11</v>
      </c>
      <c r="K319" s="124"/>
    </row>
    <row r="320" spans="1:11">
      <c r="A320" s="145" t="s">
        <v>33</v>
      </c>
      <c r="B320" s="7">
        <v>45886</v>
      </c>
      <c r="C320" s="8" t="s">
        <v>386</v>
      </c>
      <c r="D320" s="9"/>
      <c r="E320" s="10"/>
      <c r="F320" s="9" t="s">
        <v>8</v>
      </c>
      <c r="G320" s="9"/>
      <c r="H320" s="11">
        <v>200</v>
      </c>
      <c r="I320" s="9" t="s">
        <v>98</v>
      </c>
      <c r="J320" s="12" t="s">
        <v>11</v>
      </c>
      <c r="K320" s="124"/>
    </row>
    <row r="321" spans="1:11">
      <c r="A321" s="145" t="s">
        <v>34</v>
      </c>
      <c r="B321" s="7">
        <v>45886</v>
      </c>
      <c r="C321" s="8" t="s">
        <v>257</v>
      </c>
      <c r="D321" s="9"/>
      <c r="E321" s="13"/>
      <c r="F321" s="9" t="s">
        <v>79</v>
      </c>
      <c r="G321" s="9" t="s">
        <v>9</v>
      </c>
      <c r="H321" s="11">
        <v>150</v>
      </c>
      <c r="I321" s="9" t="s">
        <v>10</v>
      </c>
      <c r="J321" s="12" t="s">
        <v>268</v>
      </c>
      <c r="K321" s="124"/>
    </row>
    <row r="322" spans="1:11">
      <c r="A322" s="145" t="s">
        <v>33</v>
      </c>
      <c r="B322" s="7">
        <v>45889</v>
      </c>
      <c r="C322" s="8" t="s">
        <v>364</v>
      </c>
      <c r="D322" s="9"/>
      <c r="E322" s="10"/>
      <c r="F322" s="9" t="s">
        <v>79</v>
      </c>
      <c r="G322" s="9"/>
      <c r="H322" s="11">
        <v>150</v>
      </c>
      <c r="I322" s="9" t="s">
        <v>98</v>
      </c>
      <c r="J322" s="12" t="s">
        <v>11</v>
      </c>
      <c r="K322" s="124"/>
    </row>
    <row r="323" spans="1:11">
      <c r="A323" s="145" t="s">
        <v>31</v>
      </c>
      <c r="B323" s="125">
        <v>45892</v>
      </c>
      <c r="C323" s="126" t="s">
        <v>195</v>
      </c>
      <c r="D323" s="127"/>
      <c r="E323" s="10"/>
      <c r="F323" s="127" t="s">
        <v>8</v>
      </c>
      <c r="G323" s="127"/>
      <c r="H323" s="128">
        <v>300</v>
      </c>
      <c r="I323" s="127" t="s">
        <v>98</v>
      </c>
      <c r="J323" s="129" t="s">
        <v>103</v>
      </c>
      <c r="K323" s="124"/>
    </row>
    <row r="324" spans="1:11">
      <c r="A324" s="145" t="s">
        <v>32</v>
      </c>
      <c r="B324" s="7">
        <v>45892</v>
      </c>
      <c r="C324" s="8" t="s">
        <v>342</v>
      </c>
      <c r="D324" s="9"/>
      <c r="E324" s="13"/>
      <c r="F324" s="9" t="s">
        <v>8</v>
      </c>
      <c r="G324" s="9"/>
      <c r="H324" s="11">
        <v>150</v>
      </c>
      <c r="I324" s="9" t="s">
        <v>99</v>
      </c>
      <c r="J324" s="12" t="s">
        <v>11</v>
      </c>
      <c r="K324" s="124"/>
    </row>
    <row r="325" spans="1:11">
      <c r="A325" s="145" t="s">
        <v>32</v>
      </c>
      <c r="B325" s="7">
        <v>45892</v>
      </c>
      <c r="C325" s="8" t="s">
        <v>343</v>
      </c>
      <c r="D325" s="9"/>
      <c r="E325" s="13"/>
      <c r="F325" s="9" t="s">
        <v>8</v>
      </c>
      <c r="G325" s="9"/>
      <c r="H325" s="11">
        <v>150</v>
      </c>
      <c r="I325" s="9" t="s">
        <v>98</v>
      </c>
      <c r="J325" s="12" t="s">
        <v>11</v>
      </c>
      <c r="K325" s="124"/>
    </row>
    <row r="326" spans="1:11">
      <c r="A326" s="145" t="s">
        <v>34</v>
      </c>
      <c r="B326" s="7">
        <v>45892</v>
      </c>
      <c r="C326" s="8" t="s">
        <v>276</v>
      </c>
      <c r="D326" s="9"/>
      <c r="E326" s="13"/>
      <c r="F326" s="9" t="s">
        <v>79</v>
      </c>
      <c r="G326" s="9"/>
      <c r="H326" s="11">
        <v>150</v>
      </c>
      <c r="I326" s="9" t="s">
        <v>10</v>
      </c>
      <c r="J326" s="12" t="s">
        <v>11</v>
      </c>
      <c r="K326" s="124"/>
    </row>
    <row r="327" spans="1:11">
      <c r="A327" s="145" t="s">
        <v>32</v>
      </c>
      <c r="B327" s="7">
        <v>45893</v>
      </c>
      <c r="C327" s="8" t="s">
        <v>344</v>
      </c>
      <c r="D327" s="9"/>
      <c r="E327" s="13"/>
      <c r="F327" s="9" t="s">
        <v>79</v>
      </c>
      <c r="G327" s="9"/>
      <c r="H327" s="11">
        <v>150</v>
      </c>
      <c r="I327" s="9" t="s">
        <v>98</v>
      </c>
      <c r="J327" s="12" t="s">
        <v>11</v>
      </c>
      <c r="K327" s="124"/>
    </row>
    <row r="328" spans="1:11">
      <c r="A328" s="145" t="s">
        <v>34</v>
      </c>
      <c r="B328" s="7">
        <v>45893</v>
      </c>
      <c r="C328" s="8" t="s">
        <v>253</v>
      </c>
      <c r="D328" s="9"/>
      <c r="E328" s="13"/>
      <c r="F328" s="9" t="s">
        <v>79</v>
      </c>
      <c r="G328" s="9" t="s">
        <v>9</v>
      </c>
      <c r="H328" s="11">
        <v>150</v>
      </c>
      <c r="I328" s="9" t="s">
        <v>10</v>
      </c>
      <c r="J328" s="12" t="s">
        <v>11</v>
      </c>
      <c r="K328" s="124"/>
    </row>
    <row r="329" spans="1:11" ht="37.5">
      <c r="A329" s="145" t="s">
        <v>42</v>
      </c>
      <c r="B329" s="174">
        <v>45889</v>
      </c>
      <c r="C329" s="161" t="s">
        <v>428</v>
      </c>
      <c r="D329" s="167"/>
      <c r="E329" s="168"/>
      <c r="F329" s="167"/>
      <c r="G329" s="167"/>
      <c r="H329" s="169"/>
      <c r="I329" s="167"/>
      <c r="J329" s="170"/>
      <c r="K329" s="124"/>
    </row>
    <row r="330" spans="1:11">
      <c r="A330" s="145" t="s">
        <v>42</v>
      </c>
      <c r="B330" s="174">
        <v>45890</v>
      </c>
      <c r="C330" s="161" t="s">
        <v>399</v>
      </c>
      <c r="D330" s="167"/>
      <c r="E330" s="168"/>
      <c r="F330" s="167"/>
      <c r="G330" s="167"/>
      <c r="H330" s="169"/>
      <c r="I330" s="167"/>
      <c r="J330" s="170"/>
      <c r="K330" s="124"/>
    </row>
    <row r="331" spans="1:11" ht="37.5">
      <c r="A331" s="145" t="s">
        <v>42</v>
      </c>
      <c r="B331" s="174">
        <v>45891</v>
      </c>
      <c r="C331" s="161" t="s">
        <v>429</v>
      </c>
      <c r="D331" s="162"/>
      <c r="E331" s="175"/>
      <c r="F331" s="162"/>
      <c r="G331" s="162"/>
      <c r="H331" s="164"/>
      <c r="I331" s="162"/>
      <c r="J331" s="165"/>
      <c r="K331" s="124"/>
    </row>
    <row r="332" spans="1:11" ht="35.25" customHeight="1">
      <c r="A332" s="145" t="s">
        <v>42</v>
      </c>
      <c r="B332" s="166">
        <v>45892</v>
      </c>
      <c r="C332" s="161" t="s">
        <v>430</v>
      </c>
      <c r="D332" s="171"/>
      <c r="E332" s="192"/>
      <c r="F332" s="171"/>
      <c r="G332" s="171"/>
      <c r="H332" s="172"/>
      <c r="I332" s="171"/>
      <c r="J332" s="173"/>
      <c r="K332" s="124"/>
    </row>
    <row r="333" spans="1:11" ht="18.75" customHeight="1">
      <c r="A333" s="145" t="s">
        <v>42</v>
      </c>
      <c r="B333" s="166">
        <v>45893</v>
      </c>
      <c r="C333" s="161" t="s">
        <v>400</v>
      </c>
      <c r="D333" s="171"/>
      <c r="E333" s="192"/>
      <c r="F333" s="171"/>
      <c r="G333" s="171"/>
      <c r="H333" s="172"/>
      <c r="I333" s="171"/>
      <c r="J333" s="173"/>
      <c r="K333" s="124"/>
    </row>
    <row r="334" spans="1:11">
      <c r="A334" s="145" t="s">
        <v>31</v>
      </c>
      <c r="B334" s="7">
        <v>45895</v>
      </c>
      <c r="C334" s="8" t="s">
        <v>187</v>
      </c>
      <c r="D334" s="9"/>
      <c r="E334" s="13"/>
      <c r="F334" s="9" t="s">
        <v>79</v>
      </c>
      <c r="G334" s="9"/>
      <c r="H334" s="11">
        <v>150</v>
      </c>
      <c r="I334" s="9" t="s">
        <v>98</v>
      </c>
      <c r="J334" s="12" t="s">
        <v>11</v>
      </c>
      <c r="K334" s="124"/>
    </row>
    <row r="335" spans="1:11">
      <c r="A335" s="145" t="s">
        <v>34</v>
      </c>
      <c r="B335" s="7">
        <v>45895</v>
      </c>
      <c r="C335" s="8" t="s">
        <v>288</v>
      </c>
      <c r="D335" s="9"/>
      <c r="E335" s="13"/>
      <c r="F335" s="9" t="s">
        <v>8</v>
      </c>
      <c r="G335" s="9" t="s">
        <v>102</v>
      </c>
      <c r="H335" s="11">
        <v>150</v>
      </c>
      <c r="I335" s="9" t="s">
        <v>10</v>
      </c>
      <c r="J335" s="12" t="s">
        <v>11</v>
      </c>
      <c r="K335" s="124"/>
    </row>
    <row r="336" spans="1:11">
      <c r="A336" s="145" t="s">
        <v>31</v>
      </c>
      <c r="B336" s="125">
        <v>45899</v>
      </c>
      <c r="C336" s="126" t="s">
        <v>228</v>
      </c>
      <c r="D336" s="127"/>
      <c r="E336" s="10"/>
      <c r="F336" s="127" t="s">
        <v>79</v>
      </c>
      <c r="G336" s="127"/>
      <c r="H336" s="128">
        <v>500</v>
      </c>
      <c r="I336" s="127" t="s">
        <v>98</v>
      </c>
      <c r="J336" s="129" t="s">
        <v>192</v>
      </c>
      <c r="K336" s="124"/>
    </row>
    <row r="337" spans="1:11">
      <c r="A337" s="145" t="s">
        <v>31</v>
      </c>
      <c r="B337" s="7">
        <v>45899</v>
      </c>
      <c r="C337" s="8" t="s">
        <v>193</v>
      </c>
      <c r="D337" s="9"/>
      <c r="E337" s="13"/>
      <c r="F337" s="9" t="s">
        <v>79</v>
      </c>
      <c r="G337" s="9"/>
      <c r="H337" s="11">
        <v>200</v>
      </c>
      <c r="I337" s="9" t="s">
        <v>98</v>
      </c>
      <c r="J337" s="12" t="s">
        <v>103</v>
      </c>
      <c r="K337" s="124"/>
    </row>
    <row r="338" spans="1:11">
      <c r="A338" s="145" t="s">
        <v>33</v>
      </c>
      <c r="B338" s="7">
        <v>45899</v>
      </c>
      <c r="C338" s="8" t="s">
        <v>387</v>
      </c>
      <c r="D338" s="9"/>
      <c r="E338" s="13"/>
      <c r="F338" s="9" t="s">
        <v>8</v>
      </c>
      <c r="G338" s="9"/>
      <c r="H338" s="11">
        <v>200</v>
      </c>
      <c r="I338" s="9" t="s">
        <v>98</v>
      </c>
      <c r="J338" s="12" t="s">
        <v>11</v>
      </c>
      <c r="K338" s="124"/>
    </row>
    <row r="339" spans="1:11">
      <c r="A339" s="145" t="s">
        <v>34</v>
      </c>
      <c r="B339" s="7">
        <v>45899</v>
      </c>
      <c r="C339" s="8" t="s">
        <v>289</v>
      </c>
      <c r="D339" s="9"/>
      <c r="E339" s="13"/>
      <c r="F339" s="9" t="s">
        <v>8</v>
      </c>
      <c r="G339" s="9"/>
      <c r="H339" s="11">
        <v>150</v>
      </c>
      <c r="I339" s="9" t="s">
        <v>10</v>
      </c>
      <c r="J339" s="12" t="s">
        <v>11</v>
      </c>
      <c r="K339" s="124"/>
    </row>
    <row r="340" spans="1:11" ht="37.5">
      <c r="A340" s="145" t="s">
        <v>31</v>
      </c>
      <c r="B340" s="7">
        <v>45900</v>
      </c>
      <c r="C340" s="8" t="s">
        <v>205</v>
      </c>
      <c r="D340" s="127" t="s">
        <v>97</v>
      </c>
      <c r="E340" s="13"/>
      <c r="F340" s="9" t="s">
        <v>8</v>
      </c>
      <c r="G340" s="9"/>
      <c r="H340" s="11">
        <v>500</v>
      </c>
      <c r="I340" s="9"/>
      <c r="J340" s="12"/>
      <c r="K340" s="124"/>
    </row>
    <row r="341" spans="1:11">
      <c r="A341" s="145" t="s">
        <v>33</v>
      </c>
      <c r="B341" s="7">
        <v>45900</v>
      </c>
      <c r="C341" s="8" t="s">
        <v>352</v>
      </c>
      <c r="D341" s="9"/>
      <c r="E341" s="13"/>
      <c r="F341" s="9" t="s">
        <v>79</v>
      </c>
      <c r="G341" s="9"/>
      <c r="H341" s="11">
        <v>200</v>
      </c>
      <c r="I341" s="9" t="s">
        <v>98</v>
      </c>
      <c r="J341" s="12" t="s">
        <v>11</v>
      </c>
      <c r="K341" s="124"/>
    </row>
    <row r="342" spans="1:11">
      <c r="A342" s="145" t="s">
        <v>34</v>
      </c>
      <c r="B342" s="7">
        <v>45900</v>
      </c>
      <c r="C342" s="8" t="s">
        <v>290</v>
      </c>
      <c r="D342" s="9"/>
      <c r="E342" s="13"/>
      <c r="F342" s="9" t="s">
        <v>79</v>
      </c>
      <c r="G342" s="9"/>
      <c r="H342" s="11">
        <v>150</v>
      </c>
      <c r="I342" s="9" t="s">
        <v>10</v>
      </c>
      <c r="J342" s="12" t="s">
        <v>11</v>
      </c>
      <c r="K342" s="124"/>
    </row>
    <row r="343" spans="1:11" ht="37.5">
      <c r="A343" s="145" t="s">
        <v>42</v>
      </c>
      <c r="B343" s="248">
        <v>45899</v>
      </c>
      <c r="C343" s="161" t="s">
        <v>439</v>
      </c>
      <c r="D343" s="167"/>
      <c r="E343" s="168"/>
      <c r="F343" s="167"/>
      <c r="G343" s="167"/>
      <c r="H343" s="169"/>
      <c r="I343" s="167"/>
      <c r="J343" s="170"/>
      <c r="K343" s="124"/>
    </row>
    <row r="344" spans="1:11" ht="37.5">
      <c r="A344" s="145" t="s">
        <v>42</v>
      </c>
      <c r="B344" s="249"/>
      <c r="C344" s="161" t="s">
        <v>431</v>
      </c>
      <c r="D344" s="167"/>
      <c r="E344" s="168"/>
      <c r="F344" s="167"/>
      <c r="G344" s="167"/>
      <c r="H344" s="169"/>
      <c r="I344" s="167"/>
      <c r="J344" s="170"/>
      <c r="K344" s="124"/>
    </row>
    <row r="345" spans="1:11">
      <c r="A345" s="145" t="s">
        <v>42</v>
      </c>
      <c r="B345" s="248">
        <v>45900</v>
      </c>
      <c r="C345" s="161" t="s">
        <v>438</v>
      </c>
      <c r="D345" s="162"/>
      <c r="E345" s="175"/>
      <c r="F345" s="162"/>
      <c r="G345" s="162"/>
      <c r="H345" s="164"/>
      <c r="I345" s="162"/>
      <c r="J345" s="165"/>
      <c r="K345" s="124"/>
    </row>
    <row r="346" spans="1:11">
      <c r="A346" s="145" t="s">
        <v>42</v>
      </c>
      <c r="B346" s="249"/>
      <c r="C346" s="161" t="s">
        <v>401</v>
      </c>
      <c r="D346" s="162"/>
      <c r="E346" s="175"/>
      <c r="F346" s="162"/>
      <c r="G346" s="162"/>
      <c r="H346" s="164"/>
      <c r="I346" s="162"/>
      <c r="J346" s="165"/>
      <c r="K346" s="124"/>
    </row>
    <row r="347" spans="1:11">
      <c r="A347" s="145" t="s">
        <v>83</v>
      </c>
      <c r="B347" s="241" t="s">
        <v>136</v>
      </c>
      <c r="C347" s="242"/>
      <c r="D347" s="242"/>
      <c r="E347" s="242"/>
      <c r="F347" s="242"/>
      <c r="G347" s="242"/>
      <c r="H347" s="242"/>
      <c r="I347" s="242"/>
      <c r="J347" s="243"/>
      <c r="K347" s="124"/>
    </row>
    <row r="348" spans="1:11">
      <c r="A348" s="145" t="s">
        <v>34</v>
      </c>
      <c r="B348" s="7">
        <v>45905</v>
      </c>
      <c r="C348" s="8" t="s">
        <v>291</v>
      </c>
      <c r="D348" s="9"/>
      <c r="E348" s="10"/>
      <c r="F348" s="9" t="s">
        <v>8</v>
      </c>
      <c r="G348" s="9" t="s">
        <v>9</v>
      </c>
      <c r="H348" s="11">
        <v>150</v>
      </c>
      <c r="I348" s="9" t="s">
        <v>98</v>
      </c>
      <c r="J348" s="12" t="s">
        <v>11</v>
      </c>
      <c r="K348" s="124"/>
    </row>
    <row r="349" spans="1:11">
      <c r="A349" s="145" t="s">
        <v>31</v>
      </c>
      <c r="B349" s="7">
        <v>45906</v>
      </c>
      <c r="C349" s="8" t="s">
        <v>181</v>
      </c>
      <c r="D349" s="9"/>
      <c r="E349" s="10"/>
      <c r="F349" s="9" t="s">
        <v>79</v>
      </c>
      <c r="G349" s="9"/>
      <c r="H349" s="11">
        <v>150</v>
      </c>
      <c r="I349" s="9" t="s">
        <v>98</v>
      </c>
      <c r="J349" s="12" t="s">
        <v>11</v>
      </c>
      <c r="K349" s="124"/>
    </row>
    <row r="350" spans="1:11">
      <c r="A350" s="145" t="s">
        <v>31</v>
      </c>
      <c r="B350" s="7">
        <v>45906</v>
      </c>
      <c r="C350" s="8" t="s">
        <v>194</v>
      </c>
      <c r="D350" s="9"/>
      <c r="E350" s="13"/>
      <c r="F350" s="9" t="s">
        <v>8</v>
      </c>
      <c r="G350" s="9" t="s">
        <v>9</v>
      </c>
      <c r="H350" s="11">
        <v>150</v>
      </c>
      <c r="I350" s="9" t="s">
        <v>10</v>
      </c>
      <c r="J350" s="12" t="s">
        <v>11</v>
      </c>
      <c r="K350" s="124"/>
    </row>
    <row r="351" spans="1:11">
      <c r="A351" s="145" t="s">
        <v>33</v>
      </c>
      <c r="B351" s="7">
        <v>45906</v>
      </c>
      <c r="C351" s="8" t="s">
        <v>351</v>
      </c>
      <c r="D351" s="9"/>
      <c r="E351" s="13"/>
      <c r="F351" s="9" t="s">
        <v>8</v>
      </c>
      <c r="G351" s="9" t="s">
        <v>9</v>
      </c>
      <c r="H351" s="11">
        <v>150</v>
      </c>
      <c r="I351" s="9" t="s">
        <v>98</v>
      </c>
      <c r="J351" s="12" t="s">
        <v>11</v>
      </c>
      <c r="K351" s="124"/>
    </row>
    <row r="352" spans="1:11">
      <c r="A352" s="145" t="s">
        <v>34</v>
      </c>
      <c r="B352" s="7">
        <v>45906</v>
      </c>
      <c r="C352" s="8" t="s">
        <v>292</v>
      </c>
      <c r="D352" s="9"/>
      <c r="E352" s="13"/>
      <c r="F352" s="9" t="s">
        <v>8</v>
      </c>
      <c r="G352" s="9" t="s">
        <v>9</v>
      </c>
      <c r="H352" s="11">
        <v>200</v>
      </c>
      <c r="I352" s="9" t="s">
        <v>10</v>
      </c>
      <c r="J352" s="12" t="s">
        <v>11</v>
      </c>
      <c r="K352" s="124"/>
    </row>
    <row r="353" spans="1:15">
      <c r="A353" s="145" t="s">
        <v>31</v>
      </c>
      <c r="B353" s="7">
        <v>45907</v>
      </c>
      <c r="C353" s="8" t="s">
        <v>200</v>
      </c>
      <c r="D353" s="9"/>
      <c r="E353" s="13"/>
      <c r="F353" s="9" t="s">
        <v>8</v>
      </c>
      <c r="G353" s="9"/>
      <c r="H353" s="11">
        <v>150</v>
      </c>
      <c r="I353" s="9" t="s">
        <v>99</v>
      </c>
      <c r="J353" s="12" t="s">
        <v>103</v>
      </c>
      <c r="K353" s="124"/>
    </row>
    <row r="354" spans="1:15">
      <c r="A354" s="145" t="s">
        <v>31</v>
      </c>
      <c r="B354" s="7">
        <v>45907</v>
      </c>
      <c r="C354" s="8" t="s">
        <v>216</v>
      </c>
      <c r="D354" s="9"/>
      <c r="E354" s="13"/>
      <c r="F354" s="9" t="s">
        <v>8</v>
      </c>
      <c r="G354" s="9"/>
      <c r="H354" s="11">
        <v>200</v>
      </c>
      <c r="I354" s="9" t="s">
        <v>98</v>
      </c>
      <c r="J354" s="12" t="s">
        <v>11</v>
      </c>
      <c r="K354" s="124"/>
    </row>
    <row r="355" spans="1:15">
      <c r="A355" s="145" t="s">
        <v>32</v>
      </c>
      <c r="B355" s="7">
        <v>45907</v>
      </c>
      <c r="C355" s="8" t="s">
        <v>331</v>
      </c>
      <c r="D355" s="9"/>
      <c r="E355" s="13"/>
      <c r="F355" s="9" t="s">
        <v>8</v>
      </c>
      <c r="G355" s="9"/>
      <c r="H355" s="11">
        <v>150</v>
      </c>
      <c r="I355" s="9" t="s">
        <v>99</v>
      </c>
      <c r="J355" s="12" t="s">
        <v>11</v>
      </c>
      <c r="K355" s="124"/>
    </row>
    <row r="356" spans="1:15">
      <c r="A356" s="145" t="s">
        <v>32</v>
      </c>
      <c r="B356" s="7">
        <v>45907</v>
      </c>
      <c r="C356" s="8" t="s">
        <v>332</v>
      </c>
      <c r="D356" s="9"/>
      <c r="E356" s="13"/>
      <c r="F356" s="9" t="s">
        <v>8</v>
      </c>
      <c r="G356" s="9"/>
      <c r="H356" s="11">
        <v>150</v>
      </c>
      <c r="I356" s="9" t="s">
        <v>98</v>
      </c>
      <c r="J356" s="12" t="s">
        <v>11</v>
      </c>
      <c r="K356" s="124"/>
    </row>
    <row r="357" spans="1:15">
      <c r="A357" s="145" t="s">
        <v>34</v>
      </c>
      <c r="B357" s="7">
        <v>45907</v>
      </c>
      <c r="C357" s="8" t="s">
        <v>257</v>
      </c>
      <c r="D357" s="9"/>
      <c r="E357" s="13"/>
      <c r="F357" s="9" t="s">
        <v>79</v>
      </c>
      <c r="G357" s="9" t="s">
        <v>9</v>
      </c>
      <c r="H357" s="11">
        <v>150</v>
      </c>
      <c r="I357" s="9" t="s">
        <v>10</v>
      </c>
      <c r="J357" s="12" t="s">
        <v>268</v>
      </c>
      <c r="K357" s="124"/>
    </row>
    <row r="358" spans="1:15">
      <c r="A358" s="145" t="s">
        <v>42</v>
      </c>
      <c r="B358" s="176" t="s">
        <v>178</v>
      </c>
      <c r="C358" s="161" t="s">
        <v>432</v>
      </c>
      <c r="D358" s="167"/>
      <c r="E358" s="168"/>
      <c r="F358" s="167"/>
      <c r="G358" s="167"/>
      <c r="H358" s="169"/>
      <c r="I358" s="167"/>
      <c r="J358" s="170"/>
      <c r="K358" s="124"/>
    </row>
    <row r="359" spans="1:15">
      <c r="A359" s="145" t="s">
        <v>31</v>
      </c>
      <c r="B359" s="125">
        <v>45909</v>
      </c>
      <c r="C359" s="126" t="s">
        <v>195</v>
      </c>
      <c r="D359" s="127"/>
      <c r="E359" s="10"/>
      <c r="F359" s="127" t="s">
        <v>8</v>
      </c>
      <c r="G359" s="127" t="s">
        <v>102</v>
      </c>
      <c r="H359" s="128">
        <v>300</v>
      </c>
      <c r="I359" s="127" t="s">
        <v>10</v>
      </c>
      <c r="J359" s="129" t="s">
        <v>103</v>
      </c>
      <c r="K359" s="124"/>
    </row>
    <row r="360" spans="1:15">
      <c r="A360" s="145" t="s">
        <v>34</v>
      </c>
      <c r="B360" s="7">
        <v>45910</v>
      </c>
      <c r="C360" s="8" t="s">
        <v>292</v>
      </c>
      <c r="D360" s="9"/>
      <c r="E360" s="13"/>
      <c r="F360" s="9" t="s">
        <v>8</v>
      </c>
      <c r="G360" s="9" t="s">
        <v>102</v>
      </c>
      <c r="H360" s="11">
        <v>150</v>
      </c>
      <c r="I360" s="9" t="s">
        <v>10</v>
      </c>
      <c r="J360" s="12" t="s">
        <v>11</v>
      </c>
      <c r="K360" s="124"/>
    </row>
    <row r="361" spans="1:15">
      <c r="A361" s="145" t="s">
        <v>33</v>
      </c>
      <c r="B361" s="7">
        <v>45912</v>
      </c>
      <c r="C361" s="8" t="s">
        <v>388</v>
      </c>
      <c r="D361" s="9"/>
      <c r="E361" s="13"/>
      <c r="F361" s="9" t="s">
        <v>8</v>
      </c>
      <c r="G361" s="9"/>
      <c r="H361" s="11">
        <v>150</v>
      </c>
      <c r="I361" s="9" t="s">
        <v>98</v>
      </c>
      <c r="J361" s="12" t="s">
        <v>11</v>
      </c>
      <c r="K361" s="124"/>
    </row>
    <row r="362" spans="1:15">
      <c r="A362" s="145" t="s">
        <v>34</v>
      </c>
      <c r="B362" s="125">
        <v>45913</v>
      </c>
      <c r="C362" s="126" t="s">
        <v>249</v>
      </c>
      <c r="D362" s="127"/>
      <c r="E362" s="10"/>
      <c r="F362" s="127" t="s">
        <v>79</v>
      </c>
      <c r="G362" s="127"/>
      <c r="H362" s="128">
        <v>1500</v>
      </c>
      <c r="I362" s="127" t="s">
        <v>10</v>
      </c>
      <c r="J362" s="129" t="s">
        <v>11</v>
      </c>
      <c r="K362" s="124"/>
    </row>
    <row r="363" spans="1:15">
      <c r="A363" s="145" t="s">
        <v>32</v>
      </c>
      <c r="B363" s="7">
        <v>45913</v>
      </c>
      <c r="C363" s="8" t="s">
        <v>320</v>
      </c>
      <c r="D363" s="9"/>
      <c r="E363" s="13"/>
      <c r="F363" s="9" t="s">
        <v>8</v>
      </c>
      <c r="G363" s="9"/>
      <c r="H363" s="11">
        <v>150</v>
      </c>
      <c r="I363" s="9" t="s">
        <v>98</v>
      </c>
      <c r="J363" s="12" t="s">
        <v>11</v>
      </c>
      <c r="K363" s="124"/>
    </row>
    <row r="364" spans="1:15">
      <c r="A364" s="145" t="s">
        <v>31</v>
      </c>
      <c r="B364" s="7">
        <v>45914</v>
      </c>
      <c r="C364" s="8" t="s">
        <v>180</v>
      </c>
      <c r="D364" s="9"/>
      <c r="E364" s="13"/>
      <c r="F364" s="9" t="s">
        <v>8</v>
      </c>
      <c r="G364" s="9"/>
      <c r="H364" s="11">
        <v>200</v>
      </c>
      <c r="I364" s="9" t="s">
        <v>10</v>
      </c>
      <c r="J364" s="12" t="s">
        <v>11</v>
      </c>
      <c r="K364" s="124"/>
    </row>
    <row r="365" spans="1:15">
      <c r="A365" s="145" t="s">
        <v>33</v>
      </c>
      <c r="B365" s="7">
        <v>45914</v>
      </c>
      <c r="C365" s="8" t="s">
        <v>389</v>
      </c>
      <c r="D365" s="9"/>
      <c r="E365" s="13"/>
      <c r="F365" s="9" t="s">
        <v>8</v>
      </c>
      <c r="G365" s="9"/>
      <c r="H365" s="11">
        <v>150</v>
      </c>
      <c r="I365" s="9" t="s">
        <v>98</v>
      </c>
      <c r="J365" s="12" t="s">
        <v>103</v>
      </c>
      <c r="K365" s="124"/>
    </row>
    <row r="366" spans="1:15">
      <c r="A366" s="145" t="s">
        <v>34</v>
      </c>
      <c r="B366" s="125">
        <v>45914</v>
      </c>
      <c r="C366" s="126" t="s">
        <v>249</v>
      </c>
      <c r="D366" s="127"/>
      <c r="E366" s="10"/>
      <c r="F366" s="127" t="s">
        <v>8</v>
      </c>
      <c r="G366" s="127"/>
      <c r="H366" s="128">
        <v>700</v>
      </c>
      <c r="I366" s="127" t="s">
        <v>98</v>
      </c>
      <c r="J366" s="129" t="s">
        <v>103</v>
      </c>
      <c r="K366" s="124"/>
    </row>
    <row r="367" spans="1:15">
      <c r="A367" s="145" t="s">
        <v>35</v>
      </c>
      <c r="B367" s="183">
        <v>45916</v>
      </c>
      <c r="C367" s="184" t="s">
        <v>120</v>
      </c>
      <c r="D367" s="185"/>
      <c r="E367" s="186" t="s">
        <v>12</v>
      </c>
      <c r="F367" s="185"/>
      <c r="G367" s="185"/>
      <c r="H367" s="187"/>
      <c r="I367" s="185" t="s">
        <v>80</v>
      </c>
      <c r="J367" s="188"/>
      <c r="K367" s="124"/>
      <c r="L367" s="131"/>
      <c r="M367" s="131"/>
      <c r="N367" s="131"/>
      <c r="O367" s="131"/>
    </row>
    <row r="368" spans="1:15" ht="37.5">
      <c r="A368" s="145" t="s">
        <v>32</v>
      </c>
      <c r="B368" s="7">
        <v>45918</v>
      </c>
      <c r="C368" s="8" t="s">
        <v>345</v>
      </c>
      <c r="D368" s="127" t="s">
        <v>97</v>
      </c>
      <c r="E368" s="13"/>
      <c r="F368" s="9"/>
      <c r="G368" s="9"/>
      <c r="H368" s="11">
        <v>300</v>
      </c>
      <c r="I368" s="9" t="s">
        <v>10</v>
      </c>
      <c r="J368" s="12"/>
      <c r="K368" s="124"/>
      <c r="L368" s="131"/>
      <c r="M368" s="131"/>
      <c r="N368" s="131"/>
      <c r="O368" s="131"/>
    </row>
    <row r="369" spans="1:15">
      <c r="A369" s="145" t="s">
        <v>31</v>
      </c>
      <c r="B369" s="7">
        <v>45920</v>
      </c>
      <c r="C369" s="8" t="s">
        <v>406</v>
      </c>
      <c r="D369" s="127"/>
      <c r="E369" s="13"/>
      <c r="F369" s="9" t="s">
        <v>79</v>
      </c>
      <c r="G369" s="9"/>
      <c r="H369" s="11">
        <v>150</v>
      </c>
      <c r="I369" s="9" t="s">
        <v>10</v>
      </c>
      <c r="J369" s="12" t="s">
        <v>11</v>
      </c>
      <c r="K369" s="124"/>
      <c r="L369" s="131"/>
      <c r="M369" s="131"/>
      <c r="N369" s="131"/>
      <c r="O369" s="131"/>
    </row>
    <row r="370" spans="1:15">
      <c r="A370" s="145" t="s">
        <v>32</v>
      </c>
      <c r="B370" s="125">
        <v>45920</v>
      </c>
      <c r="C370" s="126" t="s">
        <v>346</v>
      </c>
      <c r="D370" s="127"/>
      <c r="E370" s="10"/>
      <c r="F370" s="127" t="s">
        <v>79</v>
      </c>
      <c r="G370" s="127"/>
      <c r="H370" s="128">
        <v>500</v>
      </c>
      <c r="I370" s="127" t="s">
        <v>10</v>
      </c>
      <c r="J370" s="129" t="s">
        <v>11</v>
      </c>
      <c r="K370" s="124"/>
      <c r="L370" s="131"/>
      <c r="M370" s="131"/>
      <c r="N370" s="131"/>
      <c r="O370" s="131"/>
    </row>
    <row r="371" spans="1:15">
      <c r="A371" s="145" t="s">
        <v>33</v>
      </c>
      <c r="B371" s="7">
        <v>45920</v>
      </c>
      <c r="C371" s="8" t="s">
        <v>384</v>
      </c>
      <c r="D371" s="9"/>
      <c r="E371" s="13"/>
      <c r="F371" s="9" t="s">
        <v>8</v>
      </c>
      <c r="G371" s="9" t="s">
        <v>9</v>
      </c>
      <c r="H371" s="11">
        <v>200</v>
      </c>
      <c r="I371" s="9" t="s">
        <v>98</v>
      </c>
      <c r="J371" s="12" t="s">
        <v>11</v>
      </c>
      <c r="K371" s="124"/>
      <c r="L371" s="131"/>
      <c r="M371" s="131"/>
      <c r="N371" s="131"/>
      <c r="O371" s="131"/>
    </row>
    <row r="372" spans="1:15">
      <c r="A372" s="145" t="s">
        <v>34</v>
      </c>
      <c r="B372" s="7">
        <v>45920</v>
      </c>
      <c r="C372" s="8" t="s">
        <v>293</v>
      </c>
      <c r="D372" s="9"/>
      <c r="E372" s="13"/>
      <c r="F372" s="9" t="s">
        <v>8</v>
      </c>
      <c r="G372" s="9" t="s">
        <v>9</v>
      </c>
      <c r="H372" s="11">
        <v>150</v>
      </c>
      <c r="I372" s="9" t="s">
        <v>98</v>
      </c>
      <c r="J372" s="12" t="s">
        <v>11</v>
      </c>
      <c r="K372" s="124"/>
      <c r="L372" s="131"/>
      <c r="M372" s="131"/>
      <c r="N372" s="131"/>
      <c r="O372" s="131"/>
    </row>
    <row r="373" spans="1:15">
      <c r="A373" s="145" t="s">
        <v>32</v>
      </c>
      <c r="B373" s="125">
        <v>45921</v>
      </c>
      <c r="C373" s="126" t="s">
        <v>347</v>
      </c>
      <c r="D373" s="127" t="s">
        <v>97</v>
      </c>
      <c r="E373" s="10"/>
      <c r="F373" s="127" t="s">
        <v>8</v>
      </c>
      <c r="G373" s="196"/>
      <c r="H373" s="197">
        <v>1000</v>
      </c>
      <c r="I373" s="127" t="s">
        <v>98</v>
      </c>
      <c r="J373" s="129" t="s">
        <v>103</v>
      </c>
      <c r="K373" s="124"/>
      <c r="L373" s="131"/>
      <c r="M373" s="131"/>
      <c r="N373" s="131"/>
      <c r="O373" s="131"/>
    </row>
    <row r="374" spans="1:15" ht="37.5">
      <c r="A374" s="145" t="s">
        <v>35</v>
      </c>
      <c r="B374" s="182">
        <v>45921</v>
      </c>
      <c r="C374" s="177" t="s">
        <v>121</v>
      </c>
      <c r="D374" s="189"/>
      <c r="E374" s="179" t="s">
        <v>12</v>
      </c>
      <c r="F374" s="178"/>
      <c r="G374" s="189"/>
      <c r="H374" s="180" t="s">
        <v>80</v>
      </c>
      <c r="I374" s="189"/>
      <c r="J374" s="190"/>
      <c r="K374" s="124"/>
      <c r="M374" s="9"/>
      <c r="N374" s="11"/>
    </row>
    <row r="375" spans="1:15">
      <c r="A375" s="145" t="s">
        <v>31</v>
      </c>
      <c r="B375" s="7">
        <v>45927</v>
      </c>
      <c r="C375" s="8" t="s">
        <v>224</v>
      </c>
      <c r="D375" s="9"/>
      <c r="E375" s="13"/>
      <c r="F375" s="9" t="s">
        <v>79</v>
      </c>
      <c r="G375" s="9"/>
      <c r="H375" s="11">
        <v>250</v>
      </c>
      <c r="I375" s="9" t="s">
        <v>98</v>
      </c>
      <c r="J375" s="12" t="s">
        <v>11</v>
      </c>
      <c r="K375" s="124"/>
    </row>
    <row r="376" spans="1:15">
      <c r="A376" s="145" t="s">
        <v>32</v>
      </c>
      <c r="B376" s="7">
        <v>45927</v>
      </c>
      <c r="C376" s="8" t="s">
        <v>348</v>
      </c>
      <c r="D376" s="9"/>
      <c r="E376" s="13"/>
      <c r="F376" s="9" t="s">
        <v>79</v>
      </c>
      <c r="G376" s="9"/>
      <c r="H376" s="11">
        <v>150</v>
      </c>
      <c r="I376" s="9" t="s">
        <v>98</v>
      </c>
      <c r="J376" s="12" t="s">
        <v>11</v>
      </c>
      <c r="K376" s="124"/>
    </row>
    <row r="377" spans="1:15">
      <c r="A377" s="145" t="s">
        <v>34</v>
      </c>
      <c r="B377" s="7">
        <v>45927</v>
      </c>
      <c r="C377" s="8" t="s">
        <v>294</v>
      </c>
      <c r="D377" s="9"/>
      <c r="E377" s="13"/>
      <c r="F377" s="9" t="s">
        <v>8</v>
      </c>
      <c r="G377" s="9"/>
      <c r="H377" s="11">
        <v>150</v>
      </c>
      <c r="I377" s="9" t="s">
        <v>98</v>
      </c>
      <c r="J377" s="12" t="s">
        <v>11</v>
      </c>
      <c r="K377" s="124"/>
    </row>
    <row r="378" spans="1:15">
      <c r="A378" s="145" t="s">
        <v>35</v>
      </c>
      <c r="B378" s="125">
        <v>45928</v>
      </c>
      <c r="C378" s="126" t="s">
        <v>179</v>
      </c>
      <c r="D378" s="127"/>
      <c r="E378" s="10"/>
      <c r="F378" s="127" t="s">
        <v>80</v>
      </c>
      <c r="G378" s="127"/>
      <c r="H378" s="128"/>
      <c r="I378" s="127"/>
      <c r="J378" s="129" t="s">
        <v>126</v>
      </c>
      <c r="K378" s="124"/>
    </row>
    <row r="379" spans="1:15">
      <c r="A379" s="145" t="s">
        <v>83</v>
      </c>
      <c r="B379" s="241" t="s">
        <v>137</v>
      </c>
      <c r="C379" s="242"/>
      <c r="D379" s="242"/>
      <c r="E379" s="242"/>
      <c r="F379" s="242"/>
      <c r="G379" s="242"/>
      <c r="H379" s="242"/>
      <c r="I379" s="242"/>
      <c r="J379" s="243"/>
      <c r="K379" s="124"/>
    </row>
    <row r="380" spans="1:15">
      <c r="A380" s="145" t="s">
        <v>31</v>
      </c>
      <c r="B380" s="7">
        <v>45934</v>
      </c>
      <c r="C380" s="8" t="s">
        <v>198</v>
      </c>
      <c r="D380" s="9"/>
      <c r="E380" s="10"/>
      <c r="F380" s="9" t="s">
        <v>8</v>
      </c>
      <c r="G380" s="9" t="s">
        <v>9</v>
      </c>
      <c r="H380" s="11">
        <v>500</v>
      </c>
      <c r="I380" s="9" t="s">
        <v>10</v>
      </c>
      <c r="J380" s="129" t="s">
        <v>103</v>
      </c>
      <c r="K380" s="124"/>
    </row>
    <row r="381" spans="1:15">
      <c r="A381" s="145" t="s">
        <v>32</v>
      </c>
      <c r="B381" s="7">
        <v>45934</v>
      </c>
      <c r="C381" s="8" t="s">
        <v>338</v>
      </c>
      <c r="D381" s="9"/>
      <c r="E381" s="10"/>
      <c r="F381" s="9" t="s">
        <v>79</v>
      </c>
      <c r="G381" s="9"/>
      <c r="H381" s="11">
        <v>200</v>
      </c>
      <c r="I381" s="9" t="s">
        <v>98</v>
      </c>
      <c r="J381" s="12" t="s">
        <v>11</v>
      </c>
      <c r="K381" s="124"/>
    </row>
    <row r="382" spans="1:15">
      <c r="A382" s="145" t="s">
        <v>34</v>
      </c>
      <c r="B382" s="7">
        <v>45934</v>
      </c>
      <c r="C382" s="8" t="s">
        <v>262</v>
      </c>
      <c r="D382" s="9"/>
      <c r="E382" s="10"/>
      <c r="F382" s="9" t="s">
        <v>8</v>
      </c>
      <c r="G382" s="9" t="s">
        <v>9</v>
      </c>
      <c r="H382" s="11">
        <v>150</v>
      </c>
      <c r="I382" s="9" t="s">
        <v>10</v>
      </c>
      <c r="J382" s="12" t="s">
        <v>11</v>
      </c>
      <c r="K382" s="124"/>
    </row>
    <row r="383" spans="1:15">
      <c r="A383" s="145" t="s">
        <v>32</v>
      </c>
      <c r="B383" s="7">
        <v>45935</v>
      </c>
      <c r="C383" s="8" t="s">
        <v>328</v>
      </c>
      <c r="D383" s="9"/>
      <c r="E383" s="10"/>
      <c r="F383" s="9" t="s">
        <v>79</v>
      </c>
      <c r="G383" s="9"/>
      <c r="H383" s="11">
        <v>200</v>
      </c>
      <c r="I383" s="9" t="s">
        <v>98</v>
      </c>
      <c r="J383" s="12" t="s">
        <v>11</v>
      </c>
      <c r="K383" s="124"/>
    </row>
    <row r="384" spans="1:15">
      <c r="A384" s="145" t="s">
        <v>34</v>
      </c>
      <c r="B384" s="7">
        <v>45935</v>
      </c>
      <c r="C384" s="8" t="s">
        <v>295</v>
      </c>
      <c r="D384" s="9"/>
      <c r="E384" s="10"/>
      <c r="F384" s="9" t="s">
        <v>79</v>
      </c>
      <c r="G384" s="9" t="s">
        <v>9</v>
      </c>
      <c r="H384" s="11">
        <v>200</v>
      </c>
      <c r="I384" s="9" t="s">
        <v>10</v>
      </c>
      <c r="J384" s="12" t="s">
        <v>11</v>
      </c>
      <c r="K384" s="124"/>
    </row>
    <row r="385" spans="1:14">
      <c r="A385" s="145" t="s">
        <v>31</v>
      </c>
      <c r="B385" s="7">
        <v>45939</v>
      </c>
      <c r="C385" s="8" t="s">
        <v>195</v>
      </c>
      <c r="D385" s="9"/>
      <c r="E385" s="10"/>
      <c r="F385" s="9" t="s">
        <v>8</v>
      </c>
      <c r="G385" s="9" t="s">
        <v>102</v>
      </c>
      <c r="H385" s="11">
        <v>200</v>
      </c>
      <c r="I385" s="9" t="s">
        <v>10</v>
      </c>
      <c r="J385" s="12" t="s">
        <v>103</v>
      </c>
      <c r="K385" s="124"/>
    </row>
    <row r="386" spans="1:14">
      <c r="A386" s="145" t="s">
        <v>34</v>
      </c>
      <c r="B386" s="7">
        <v>45941</v>
      </c>
      <c r="C386" s="8" t="s">
        <v>296</v>
      </c>
      <c r="D386" s="9"/>
      <c r="E386" s="10" t="s">
        <v>12</v>
      </c>
      <c r="F386" s="9" t="s">
        <v>8</v>
      </c>
      <c r="G386" s="9"/>
      <c r="H386" s="11">
        <v>150</v>
      </c>
      <c r="I386" s="9" t="s">
        <v>98</v>
      </c>
      <c r="J386" s="12" t="s">
        <v>11</v>
      </c>
      <c r="K386" s="124"/>
    </row>
    <row r="387" spans="1:14">
      <c r="A387" s="145" t="s">
        <v>31</v>
      </c>
      <c r="B387" s="7">
        <v>45942</v>
      </c>
      <c r="C387" s="8" t="s">
        <v>206</v>
      </c>
      <c r="D387" s="9"/>
      <c r="E387" s="10"/>
      <c r="F387" s="9" t="s">
        <v>8</v>
      </c>
      <c r="G387" s="9"/>
      <c r="H387" s="11">
        <v>150</v>
      </c>
      <c r="I387" s="9" t="s">
        <v>99</v>
      </c>
      <c r="J387" s="12" t="s">
        <v>103</v>
      </c>
      <c r="K387" s="124"/>
    </row>
    <row r="388" spans="1:14">
      <c r="A388" s="145" t="s">
        <v>31</v>
      </c>
      <c r="B388" s="7">
        <v>45942</v>
      </c>
      <c r="C388" s="8" t="s">
        <v>207</v>
      </c>
      <c r="D388" s="9"/>
      <c r="E388" s="10"/>
      <c r="F388" s="9" t="s">
        <v>8</v>
      </c>
      <c r="G388" s="9"/>
      <c r="H388" s="11">
        <v>150</v>
      </c>
      <c r="I388" s="9" t="s">
        <v>98</v>
      </c>
      <c r="J388" s="12" t="s">
        <v>11</v>
      </c>
      <c r="K388" s="124"/>
      <c r="N388" s="131"/>
    </row>
    <row r="389" spans="1:14">
      <c r="A389" s="145" t="s">
        <v>33</v>
      </c>
      <c r="B389" s="7">
        <v>45942</v>
      </c>
      <c r="C389" s="8" t="s">
        <v>365</v>
      </c>
      <c r="D389" s="9"/>
      <c r="E389" s="10"/>
      <c r="F389" s="9" t="s">
        <v>8</v>
      </c>
      <c r="G389" s="9" t="s">
        <v>9</v>
      </c>
      <c r="H389" s="11">
        <v>150</v>
      </c>
      <c r="I389" s="9" t="s">
        <v>98</v>
      </c>
      <c r="J389" s="12" t="s">
        <v>11</v>
      </c>
      <c r="K389" s="124"/>
    </row>
    <row r="390" spans="1:14">
      <c r="A390" s="145" t="s">
        <v>34</v>
      </c>
      <c r="B390" s="7">
        <v>45942</v>
      </c>
      <c r="C390" s="8" t="s">
        <v>260</v>
      </c>
      <c r="D390" s="9"/>
      <c r="E390" s="10"/>
      <c r="F390" s="9" t="s">
        <v>79</v>
      </c>
      <c r="G390" s="9"/>
      <c r="H390" s="11">
        <v>150</v>
      </c>
      <c r="I390" s="9" t="s">
        <v>98</v>
      </c>
      <c r="J390" s="12" t="s">
        <v>11</v>
      </c>
      <c r="K390" s="124"/>
    </row>
    <row r="391" spans="1:14">
      <c r="A391" s="145" t="s">
        <v>31</v>
      </c>
      <c r="B391" s="7">
        <v>45948</v>
      </c>
      <c r="C391" s="8" t="s">
        <v>186</v>
      </c>
      <c r="D391" s="9"/>
      <c r="E391" s="10"/>
      <c r="F391" s="9" t="s">
        <v>8</v>
      </c>
      <c r="G391" s="9" t="s">
        <v>9</v>
      </c>
      <c r="H391" s="11">
        <v>200</v>
      </c>
      <c r="I391" s="9" t="s">
        <v>10</v>
      </c>
      <c r="J391" s="12" t="s">
        <v>11</v>
      </c>
      <c r="K391" s="124"/>
    </row>
    <row r="392" spans="1:14">
      <c r="A392" s="145" t="s">
        <v>35</v>
      </c>
      <c r="B392" s="213" t="s">
        <v>454</v>
      </c>
      <c r="C392" s="214" t="s">
        <v>450</v>
      </c>
      <c r="D392" s="215"/>
      <c r="E392" s="216" t="s">
        <v>12</v>
      </c>
      <c r="F392" s="215"/>
      <c r="G392" s="215"/>
      <c r="H392" s="217"/>
      <c r="I392" s="215" t="s">
        <v>80</v>
      </c>
      <c r="J392" s="218"/>
      <c r="K392" s="124"/>
    </row>
    <row r="393" spans="1:14">
      <c r="A393" s="145" t="s">
        <v>35</v>
      </c>
      <c r="B393" s="213" t="s">
        <v>453</v>
      </c>
      <c r="C393" s="214" t="s">
        <v>451</v>
      </c>
      <c r="D393" s="215"/>
      <c r="E393" s="216" t="s">
        <v>12</v>
      </c>
      <c r="F393" s="215"/>
      <c r="G393" s="215"/>
      <c r="H393" s="217"/>
      <c r="I393" s="215" t="s">
        <v>80</v>
      </c>
      <c r="J393" s="218"/>
      <c r="K393" s="124"/>
    </row>
    <row r="394" spans="1:14">
      <c r="A394" s="145" t="s">
        <v>35</v>
      </c>
      <c r="B394" s="213" t="s">
        <v>452</v>
      </c>
      <c r="C394" s="214" t="s">
        <v>449</v>
      </c>
      <c r="D394" s="215"/>
      <c r="E394" s="216"/>
      <c r="F394" s="215"/>
      <c r="G394" s="215"/>
      <c r="H394" s="217"/>
      <c r="I394" s="215"/>
      <c r="J394" s="218"/>
      <c r="K394" s="124"/>
    </row>
    <row r="395" spans="1:14">
      <c r="A395" s="145" t="s">
        <v>34</v>
      </c>
      <c r="B395" s="7">
        <v>45949</v>
      </c>
      <c r="C395" s="8" t="s">
        <v>297</v>
      </c>
      <c r="D395" s="9"/>
      <c r="E395" s="10" t="s">
        <v>12</v>
      </c>
      <c r="F395" s="9" t="s">
        <v>79</v>
      </c>
      <c r="G395" s="9"/>
      <c r="H395" s="11">
        <v>150</v>
      </c>
      <c r="I395" s="9" t="s">
        <v>99</v>
      </c>
      <c r="J395" s="12" t="s">
        <v>103</v>
      </c>
      <c r="K395" s="124"/>
    </row>
    <row r="396" spans="1:14">
      <c r="A396" s="145" t="s">
        <v>34</v>
      </c>
      <c r="B396" s="7">
        <v>45949</v>
      </c>
      <c r="C396" s="8" t="s">
        <v>297</v>
      </c>
      <c r="D396" s="9"/>
      <c r="E396" s="10" t="s">
        <v>12</v>
      </c>
      <c r="F396" s="9" t="s">
        <v>8</v>
      </c>
      <c r="G396" s="9"/>
      <c r="H396" s="11">
        <v>150</v>
      </c>
      <c r="I396" s="9" t="s">
        <v>99</v>
      </c>
      <c r="J396" s="12" t="s">
        <v>103</v>
      </c>
      <c r="K396" s="124"/>
    </row>
    <row r="397" spans="1:14">
      <c r="A397" s="145" t="s">
        <v>34</v>
      </c>
      <c r="B397" s="7">
        <v>45949</v>
      </c>
      <c r="C397" s="8" t="s">
        <v>297</v>
      </c>
      <c r="D397" s="9"/>
      <c r="E397" s="10" t="s">
        <v>12</v>
      </c>
      <c r="F397" s="9" t="s">
        <v>79</v>
      </c>
      <c r="G397" s="9"/>
      <c r="H397" s="11">
        <v>150</v>
      </c>
      <c r="I397" s="9" t="s">
        <v>98</v>
      </c>
      <c r="J397" s="12" t="s">
        <v>11</v>
      </c>
      <c r="K397" s="124"/>
    </row>
    <row r="398" spans="1:14">
      <c r="A398" s="145" t="s">
        <v>34</v>
      </c>
      <c r="B398" s="7">
        <v>45949</v>
      </c>
      <c r="C398" s="8" t="s">
        <v>297</v>
      </c>
      <c r="D398" s="9"/>
      <c r="E398" s="10" t="s">
        <v>12</v>
      </c>
      <c r="F398" s="9" t="s">
        <v>8</v>
      </c>
      <c r="G398" s="9"/>
      <c r="H398" s="11">
        <v>150</v>
      </c>
      <c r="I398" s="9" t="s">
        <v>98</v>
      </c>
      <c r="J398" s="12" t="s">
        <v>11</v>
      </c>
      <c r="K398" s="124"/>
    </row>
    <row r="399" spans="1:14">
      <c r="A399" s="145" t="s">
        <v>83</v>
      </c>
      <c r="B399" s="241" t="s">
        <v>138</v>
      </c>
      <c r="C399" s="242"/>
      <c r="D399" s="242"/>
      <c r="E399" s="242"/>
      <c r="F399" s="242"/>
      <c r="G399" s="242"/>
      <c r="H399" s="242"/>
      <c r="I399" s="242"/>
      <c r="J399" s="243"/>
      <c r="K399" s="124"/>
    </row>
    <row r="400" spans="1:14">
      <c r="A400" s="145" t="s">
        <v>32</v>
      </c>
      <c r="B400" s="7">
        <v>45962</v>
      </c>
      <c r="C400" s="8" t="s">
        <v>311</v>
      </c>
      <c r="D400" s="9"/>
      <c r="E400" s="10" t="s">
        <v>12</v>
      </c>
      <c r="F400" s="9" t="s">
        <v>79</v>
      </c>
      <c r="G400" s="9"/>
      <c r="H400" s="11">
        <v>150</v>
      </c>
      <c r="I400" s="9" t="s">
        <v>10</v>
      </c>
      <c r="J400" s="12" t="s">
        <v>11</v>
      </c>
      <c r="K400" s="124"/>
    </row>
    <row r="401" spans="1:11">
      <c r="A401" s="145" t="s">
        <v>32</v>
      </c>
      <c r="B401" s="7">
        <v>45962</v>
      </c>
      <c r="C401" s="8" t="s">
        <v>311</v>
      </c>
      <c r="D401" s="9"/>
      <c r="E401" s="10" t="s">
        <v>12</v>
      </c>
      <c r="F401" s="9" t="s">
        <v>8</v>
      </c>
      <c r="G401" s="9" t="s">
        <v>9</v>
      </c>
      <c r="H401" s="11">
        <v>150</v>
      </c>
      <c r="I401" s="9" t="s">
        <v>98</v>
      </c>
      <c r="J401" s="12" t="s">
        <v>11</v>
      </c>
      <c r="K401" s="124"/>
    </row>
    <row r="402" spans="1:11">
      <c r="A402" s="145" t="s">
        <v>35</v>
      </c>
      <c r="B402" s="125">
        <v>45969</v>
      </c>
      <c r="C402" s="126" t="s">
        <v>123</v>
      </c>
      <c r="D402" s="127" t="s">
        <v>97</v>
      </c>
      <c r="E402" s="10" t="s">
        <v>12</v>
      </c>
      <c r="F402" s="127" t="s">
        <v>80</v>
      </c>
      <c r="G402" s="127" t="s">
        <v>125</v>
      </c>
      <c r="H402" s="128"/>
      <c r="I402" s="127" t="s">
        <v>10</v>
      </c>
      <c r="J402" s="129"/>
      <c r="K402" s="124"/>
    </row>
    <row r="403" spans="1:11">
      <c r="A403" s="145" t="s">
        <v>35</v>
      </c>
      <c r="B403" s="125">
        <v>45970</v>
      </c>
      <c r="C403" s="126" t="s">
        <v>124</v>
      </c>
      <c r="D403" s="127" t="s">
        <v>97</v>
      </c>
      <c r="E403" s="10" t="s">
        <v>12</v>
      </c>
      <c r="F403" s="127" t="s">
        <v>80</v>
      </c>
      <c r="G403" s="127" t="s">
        <v>125</v>
      </c>
      <c r="H403" s="128"/>
      <c r="I403" s="127" t="s">
        <v>10</v>
      </c>
      <c r="J403" s="129"/>
      <c r="K403" s="124"/>
    </row>
    <row r="404" spans="1:11">
      <c r="A404" s="145" t="s">
        <v>35</v>
      </c>
      <c r="B404" s="7">
        <v>45970</v>
      </c>
      <c r="C404" s="8" t="s">
        <v>208</v>
      </c>
      <c r="D404" s="9"/>
      <c r="E404" s="10" t="s">
        <v>12</v>
      </c>
      <c r="F404" s="9"/>
      <c r="G404" s="9"/>
      <c r="H404" s="11"/>
      <c r="I404" s="9"/>
      <c r="J404" s="12"/>
      <c r="K404" s="124"/>
    </row>
    <row r="405" spans="1:11">
      <c r="A405" s="145" t="s">
        <v>31</v>
      </c>
      <c r="B405" s="7">
        <v>45972</v>
      </c>
      <c r="C405" s="8" t="s">
        <v>209</v>
      </c>
      <c r="D405" s="9"/>
      <c r="E405" s="13"/>
      <c r="F405" s="9"/>
      <c r="G405" s="9" t="s">
        <v>8</v>
      </c>
      <c r="H405" s="11">
        <v>200</v>
      </c>
      <c r="I405" s="9" t="s">
        <v>98</v>
      </c>
      <c r="J405" s="12" t="s">
        <v>103</v>
      </c>
      <c r="K405" s="124"/>
    </row>
    <row r="406" spans="1:11">
      <c r="A406" s="145" t="s">
        <v>34</v>
      </c>
      <c r="B406" s="7">
        <v>45972</v>
      </c>
      <c r="C406" s="8" t="s">
        <v>298</v>
      </c>
      <c r="D406" s="9"/>
      <c r="E406" s="10" t="s">
        <v>12</v>
      </c>
      <c r="F406" s="9" t="s">
        <v>8</v>
      </c>
      <c r="G406" s="9"/>
      <c r="H406" s="11">
        <v>200</v>
      </c>
      <c r="I406" s="9" t="s">
        <v>99</v>
      </c>
      <c r="J406" s="12" t="s">
        <v>11</v>
      </c>
      <c r="K406" s="124"/>
    </row>
    <row r="407" spans="1:11">
      <c r="A407" s="145" t="s">
        <v>34</v>
      </c>
      <c r="B407" s="7">
        <v>45972</v>
      </c>
      <c r="C407" s="8" t="s">
        <v>299</v>
      </c>
      <c r="D407" s="9"/>
      <c r="E407" s="10" t="s">
        <v>12</v>
      </c>
      <c r="F407" s="9" t="s">
        <v>8</v>
      </c>
      <c r="G407" s="9"/>
      <c r="H407" s="11">
        <v>200</v>
      </c>
      <c r="I407" s="9" t="s">
        <v>98</v>
      </c>
      <c r="J407" s="12" t="s">
        <v>11</v>
      </c>
      <c r="K407" s="124"/>
    </row>
    <row r="408" spans="1:11">
      <c r="A408" s="145" t="s">
        <v>34</v>
      </c>
      <c r="B408" s="7">
        <v>45974</v>
      </c>
      <c r="C408" s="8" t="s">
        <v>300</v>
      </c>
      <c r="D408" s="9"/>
      <c r="E408" s="10" t="s">
        <v>12</v>
      </c>
      <c r="F408" s="9" t="s">
        <v>8</v>
      </c>
      <c r="G408" s="9" t="s">
        <v>102</v>
      </c>
      <c r="H408" s="11">
        <v>150</v>
      </c>
      <c r="I408" s="9" t="s">
        <v>10</v>
      </c>
      <c r="J408" s="12" t="s">
        <v>11</v>
      </c>
      <c r="K408" s="124"/>
    </row>
    <row r="409" spans="1:11">
      <c r="A409" s="145" t="s">
        <v>34</v>
      </c>
      <c r="B409" s="7">
        <v>45976</v>
      </c>
      <c r="C409" s="8" t="s">
        <v>300</v>
      </c>
      <c r="D409" s="9"/>
      <c r="E409" s="10" t="s">
        <v>12</v>
      </c>
      <c r="F409" s="9" t="s">
        <v>8</v>
      </c>
      <c r="G409" s="9" t="s">
        <v>127</v>
      </c>
      <c r="H409" s="11">
        <v>150</v>
      </c>
      <c r="I409" s="9" t="s">
        <v>98</v>
      </c>
      <c r="J409" s="12" t="s">
        <v>11</v>
      </c>
      <c r="K409" s="124"/>
    </row>
    <row r="410" spans="1:11" ht="37.5">
      <c r="A410" s="145" t="s">
        <v>34</v>
      </c>
      <c r="B410" s="7">
        <v>45976</v>
      </c>
      <c r="C410" s="8" t="s">
        <v>301</v>
      </c>
      <c r="D410" s="127"/>
      <c r="E410" s="10" t="s">
        <v>12</v>
      </c>
      <c r="F410" s="9" t="s">
        <v>8</v>
      </c>
      <c r="G410" s="9"/>
      <c r="H410" s="11">
        <v>250</v>
      </c>
      <c r="I410" s="9" t="s">
        <v>10</v>
      </c>
      <c r="J410" s="12" t="s">
        <v>11</v>
      </c>
      <c r="K410" s="124"/>
    </row>
    <row r="411" spans="1:11" ht="18.75" customHeight="1">
      <c r="A411" s="145" t="s">
        <v>35</v>
      </c>
      <c r="B411" s="125">
        <v>45983</v>
      </c>
      <c r="C411" s="126" t="s">
        <v>448</v>
      </c>
      <c r="D411" s="127"/>
      <c r="E411" s="10" t="s">
        <v>12</v>
      </c>
      <c r="F411" s="127"/>
      <c r="G411" s="127"/>
      <c r="H411" s="128"/>
      <c r="I411" s="127"/>
      <c r="J411" s="129"/>
      <c r="K411" s="124"/>
    </row>
    <row r="412" spans="1:11">
      <c r="A412" s="145" t="s">
        <v>34</v>
      </c>
      <c r="B412" s="7">
        <v>45990</v>
      </c>
      <c r="C412" s="8" t="s">
        <v>302</v>
      </c>
      <c r="D412" s="127"/>
      <c r="E412" s="10" t="s">
        <v>12</v>
      </c>
      <c r="F412" s="9" t="s">
        <v>79</v>
      </c>
      <c r="G412" s="9"/>
      <c r="H412" s="11">
        <v>200</v>
      </c>
      <c r="I412" s="9" t="s">
        <v>10</v>
      </c>
      <c r="J412" s="12" t="s">
        <v>11</v>
      </c>
      <c r="K412" s="124"/>
    </row>
    <row r="413" spans="1:11">
      <c r="A413" s="145" t="s">
        <v>34</v>
      </c>
      <c r="B413" s="7">
        <v>45991</v>
      </c>
      <c r="C413" s="8" t="s">
        <v>303</v>
      </c>
      <c r="D413" s="127"/>
      <c r="E413" s="10" t="s">
        <v>12</v>
      </c>
      <c r="F413" s="9" t="s">
        <v>8</v>
      </c>
      <c r="G413" s="9"/>
      <c r="H413" s="11">
        <v>200</v>
      </c>
      <c r="I413" s="9" t="s">
        <v>99</v>
      </c>
      <c r="J413" s="12" t="s">
        <v>103</v>
      </c>
      <c r="K413" s="124"/>
    </row>
    <row r="414" spans="1:11">
      <c r="A414" s="145" t="s">
        <v>34</v>
      </c>
      <c r="B414" s="7">
        <v>45991</v>
      </c>
      <c r="C414" s="8" t="s">
        <v>304</v>
      </c>
      <c r="D414" s="9"/>
      <c r="E414" s="10" t="s">
        <v>12</v>
      </c>
      <c r="F414" s="9" t="s">
        <v>8</v>
      </c>
      <c r="G414" s="9"/>
      <c r="H414" s="11">
        <v>200</v>
      </c>
      <c r="I414" s="9" t="s">
        <v>98</v>
      </c>
      <c r="J414" s="12" t="s">
        <v>11</v>
      </c>
      <c r="K414" s="124"/>
    </row>
    <row r="415" spans="1:11">
      <c r="A415" s="146" t="s">
        <v>83</v>
      </c>
      <c r="B415" s="241" t="s">
        <v>139</v>
      </c>
      <c r="C415" s="242"/>
      <c r="D415" s="242"/>
      <c r="E415" s="242"/>
      <c r="F415" s="242"/>
      <c r="G415" s="242"/>
      <c r="H415" s="242"/>
      <c r="I415" s="242"/>
      <c r="J415" s="243"/>
      <c r="K415" s="124"/>
    </row>
    <row r="416" spans="1:11">
      <c r="A416" s="145" t="s">
        <v>35</v>
      </c>
      <c r="B416" s="125">
        <v>45997</v>
      </c>
      <c r="C416" s="126" t="s">
        <v>122</v>
      </c>
      <c r="D416" s="127" t="s">
        <v>97</v>
      </c>
      <c r="E416" s="10" t="s">
        <v>12</v>
      </c>
      <c r="F416" s="127" t="s">
        <v>8</v>
      </c>
      <c r="G416" s="127"/>
      <c r="H416" s="128">
        <v>1000</v>
      </c>
      <c r="I416" s="127" t="s">
        <v>10</v>
      </c>
      <c r="J416" s="129" t="s">
        <v>11</v>
      </c>
      <c r="K416" s="124"/>
    </row>
    <row r="417" spans="1:15">
      <c r="A417" s="145" t="s">
        <v>35</v>
      </c>
      <c r="B417" s="125">
        <v>45998</v>
      </c>
      <c r="C417" s="126" t="s">
        <v>82</v>
      </c>
      <c r="D417" s="127" t="s">
        <v>97</v>
      </c>
      <c r="E417" s="10" t="s">
        <v>12</v>
      </c>
      <c r="F417" s="127" t="s">
        <v>8</v>
      </c>
      <c r="G417" s="127" t="s">
        <v>9</v>
      </c>
      <c r="H417" s="128">
        <v>1000</v>
      </c>
      <c r="I417" s="127" t="s">
        <v>10</v>
      </c>
      <c r="J417" s="129" t="s">
        <v>11</v>
      </c>
      <c r="K417" s="124"/>
      <c r="O417" s="198"/>
    </row>
    <row r="418" spans="1:15">
      <c r="A418" s="145" t="s">
        <v>35</v>
      </c>
      <c r="B418" s="125">
        <v>46005</v>
      </c>
      <c r="C418" s="126" t="s">
        <v>81</v>
      </c>
      <c r="D418" s="127"/>
      <c r="E418" s="10" t="s">
        <v>12</v>
      </c>
      <c r="F418" s="127" t="s">
        <v>80</v>
      </c>
      <c r="G418" s="127"/>
      <c r="H418" s="128"/>
      <c r="I418" s="127"/>
      <c r="J418" s="129"/>
      <c r="K418" s="124"/>
    </row>
    <row r="419" spans="1:15">
      <c r="A419" s="145" t="s">
        <v>34</v>
      </c>
      <c r="B419" s="125">
        <v>46011</v>
      </c>
      <c r="C419" s="126" t="s">
        <v>305</v>
      </c>
      <c r="D419" s="127" t="s">
        <v>97</v>
      </c>
      <c r="E419" s="10" t="s">
        <v>12</v>
      </c>
      <c r="F419" s="127" t="s">
        <v>8</v>
      </c>
      <c r="G419" s="127"/>
      <c r="H419" s="128">
        <v>1200</v>
      </c>
      <c r="I419" s="127" t="s">
        <v>10</v>
      </c>
      <c r="J419" s="129" t="s">
        <v>11</v>
      </c>
      <c r="K419" s="124"/>
    </row>
    <row r="420" spans="1:15">
      <c r="A420" s="145" t="s">
        <v>34</v>
      </c>
      <c r="B420" s="125">
        <v>46012</v>
      </c>
      <c r="C420" s="126" t="s">
        <v>306</v>
      </c>
      <c r="D420" s="127" t="s">
        <v>97</v>
      </c>
      <c r="E420" s="10" t="s">
        <v>12</v>
      </c>
      <c r="F420" s="127" t="s">
        <v>9</v>
      </c>
      <c r="G420" s="127"/>
      <c r="H420" s="128">
        <v>1000</v>
      </c>
      <c r="I420" s="127" t="s">
        <v>10</v>
      </c>
      <c r="J420" s="129" t="s">
        <v>11</v>
      </c>
      <c r="K420" s="124"/>
    </row>
    <row r="421" spans="1:15">
      <c r="A421" s="145" t="s">
        <v>32</v>
      </c>
      <c r="B421" s="7">
        <v>46018</v>
      </c>
      <c r="C421" s="8" t="s">
        <v>311</v>
      </c>
      <c r="D421" s="9"/>
      <c r="E421" s="10" t="s">
        <v>12</v>
      </c>
      <c r="F421" s="9" t="s">
        <v>8</v>
      </c>
      <c r="G421" s="9" t="s">
        <v>127</v>
      </c>
      <c r="H421" s="11">
        <v>200</v>
      </c>
      <c r="I421" s="9" t="s">
        <v>98</v>
      </c>
      <c r="J421" s="12" t="s">
        <v>11</v>
      </c>
      <c r="K421" s="124"/>
    </row>
    <row r="422" spans="1:15">
      <c r="A422" s="145" t="s">
        <v>32</v>
      </c>
      <c r="B422" s="125">
        <v>46018</v>
      </c>
      <c r="C422" s="126" t="s">
        <v>311</v>
      </c>
      <c r="D422" s="127"/>
      <c r="E422" s="10" t="s">
        <v>12</v>
      </c>
      <c r="F422" s="127" t="s">
        <v>8</v>
      </c>
      <c r="G422" s="127"/>
      <c r="H422" s="128">
        <v>500</v>
      </c>
      <c r="I422" s="127" t="s">
        <v>10</v>
      </c>
      <c r="J422" s="129" t="s">
        <v>11</v>
      </c>
      <c r="K422" s="124"/>
    </row>
    <row r="423" spans="1:15">
      <c r="A423" s="145" t="s">
        <v>83</v>
      </c>
      <c r="B423" s="241" t="s">
        <v>140</v>
      </c>
      <c r="C423" s="242"/>
      <c r="D423" s="242"/>
      <c r="E423" s="242"/>
      <c r="F423" s="242"/>
      <c r="G423" s="242"/>
      <c r="H423" s="242"/>
      <c r="I423" s="242"/>
      <c r="J423" s="243"/>
      <c r="K423" s="124"/>
    </row>
    <row r="424" spans="1:15" ht="18.75" customHeight="1">
      <c r="A424" s="145" t="s">
        <v>34</v>
      </c>
      <c r="B424" s="7">
        <v>46032</v>
      </c>
      <c r="C424" s="8" t="s">
        <v>307</v>
      </c>
      <c r="D424" s="9"/>
      <c r="E424" s="10" t="s">
        <v>12</v>
      </c>
      <c r="F424" s="9" t="s">
        <v>8</v>
      </c>
      <c r="G424" s="9" t="s">
        <v>9</v>
      </c>
      <c r="H424" s="11">
        <v>200</v>
      </c>
      <c r="I424" s="9" t="s">
        <v>10</v>
      </c>
      <c r="J424" s="12" t="s">
        <v>11</v>
      </c>
      <c r="K424" s="124"/>
    </row>
    <row r="425" spans="1:15" ht="18.75" customHeight="1">
      <c r="A425" s="145" t="s">
        <v>34</v>
      </c>
      <c r="B425" s="7">
        <v>46032</v>
      </c>
      <c r="C425" s="8" t="s">
        <v>308</v>
      </c>
      <c r="D425" s="9"/>
      <c r="E425" s="10" t="s">
        <v>12</v>
      </c>
      <c r="F425" s="9" t="s">
        <v>79</v>
      </c>
      <c r="G425" s="9"/>
      <c r="H425" s="11">
        <v>200</v>
      </c>
      <c r="I425" s="9" t="s">
        <v>98</v>
      </c>
      <c r="J425" s="12" t="s">
        <v>11</v>
      </c>
      <c r="K425" s="124"/>
    </row>
    <row r="426" spans="1:15" ht="37.5">
      <c r="A426" s="145" t="s">
        <v>34</v>
      </c>
      <c r="B426" s="7">
        <v>46053</v>
      </c>
      <c r="C426" s="8" t="s">
        <v>310</v>
      </c>
      <c r="D426" s="9"/>
      <c r="E426" s="10" t="s">
        <v>12</v>
      </c>
      <c r="F426" s="9" t="s">
        <v>8</v>
      </c>
      <c r="G426" s="9"/>
      <c r="H426" s="11">
        <v>150</v>
      </c>
      <c r="I426" s="9" t="s">
        <v>98</v>
      </c>
      <c r="J426" s="12" t="s">
        <v>11</v>
      </c>
      <c r="K426" s="124"/>
    </row>
    <row r="427" spans="1:15">
      <c r="A427" s="145" t="s">
        <v>34</v>
      </c>
      <c r="B427" s="7">
        <v>46053</v>
      </c>
      <c r="C427" s="8" t="s">
        <v>309</v>
      </c>
      <c r="D427" s="9"/>
      <c r="E427" s="10" t="s">
        <v>12</v>
      </c>
      <c r="F427" s="9" t="s">
        <v>79</v>
      </c>
      <c r="G427" s="9"/>
      <c r="H427" s="11">
        <v>150</v>
      </c>
      <c r="I427" s="9" t="s">
        <v>10</v>
      </c>
      <c r="J427" s="12" t="s">
        <v>11</v>
      </c>
      <c r="K427" s="124"/>
    </row>
    <row r="428" spans="1:15">
      <c r="A428" s="145" t="s">
        <v>83</v>
      </c>
      <c r="B428" s="241" t="s">
        <v>141</v>
      </c>
      <c r="C428" s="242"/>
      <c r="D428" s="242"/>
      <c r="E428" s="242"/>
      <c r="F428" s="242"/>
      <c r="G428" s="242"/>
      <c r="H428" s="242"/>
      <c r="I428" s="242"/>
      <c r="J428" s="243"/>
      <c r="K428" s="124"/>
    </row>
    <row r="429" spans="1:15">
      <c r="A429" s="145" t="s">
        <v>35</v>
      </c>
      <c r="B429" s="125">
        <v>46054</v>
      </c>
      <c r="C429" s="126" t="s">
        <v>404</v>
      </c>
      <c r="D429" s="9"/>
      <c r="E429" s="10"/>
      <c r="F429" s="9"/>
      <c r="G429" s="9"/>
      <c r="H429" s="11"/>
      <c r="I429" s="9"/>
      <c r="J429" s="12"/>
      <c r="K429" s="124"/>
    </row>
    <row r="430" spans="1:15">
      <c r="A430" s="145" t="s">
        <v>35</v>
      </c>
      <c r="B430" s="125">
        <v>46058</v>
      </c>
      <c r="C430" s="126" t="s">
        <v>405</v>
      </c>
      <c r="D430" s="127" t="s">
        <v>97</v>
      </c>
      <c r="E430" s="10" t="s">
        <v>12</v>
      </c>
      <c r="F430" s="127"/>
      <c r="G430" s="127"/>
      <c r="H430" s="128">
        <v>500</v>
      </c>
      <c r="I430" s="127" t="s">
        <v>10</v>
      </c>
      <c r="J430" s="129" t="s">
        <v>103</v>
      </c>
      <c r="K430" s="124"/>
    </row>
    <row r="431" spans="1:15">
      <c r="A431" s="145"/>
      <c r="B431" s="7"/>
      <c r="C431" s="8"/>
      <c r="D431" s="9"/>
      <c r="E431" s="10"/>
      <c r="F431" s="9"/>
      <c r="G431" s="9"/>
      <c r="H431" s="11"/>
      <c r="I431" s="9"/>
      <c r="J431" s="12"/>
      <c r="K431" s="124"/>
    </row>
    <row r="432" spans="1:15">
      <c r="B432" s="7"/>
      <c r="C432" s="8"/>
      <c r="D432" s="9"/>
      <c r="E432" s="10"/>
      <c r="F432" s="9"/>
      <c r="G432" s="9"/>
      <c r="H432" s="11"/>
      <c r="I432" s="9"/>
      <c r="J432" s="12"/>
      <c r="K432" s="124"/>
    </row>
  </sheetData>
  <autoFilter ref="B2:J5"/>
  <mergeCells count="38">
    <mergeCell ref="B275:B276"/>
    <mergeCell ref="A289:A290"/>
    <mergeCell ref="B289:B290"/>
    <mergeCell ref="A291:A292"/>
    <mergeCell ref="B291:B292"/>
    <mergeCell ref="B423:J423"/>
    <mergeCell ref="B428:J428"/>
    <mergeCell ref="B294:J294"/>
    <mergeCell ref="B347:J347"/>
    <mergeCell ref="B379:J379"/>
    <mergeCell ref="B399:J399"/>
    <mergeCell ref="B415:J415"/>
    <mergeCell ref="B343:B344"/>
    <mergeCell ref="B345:B346"/>
    <mergeCell ref="B65:J65"/>
    <mergeCell ref="B101:J101"/>
    <mergeCell ref="B167:J167"/>
    <mergeCell ref="B231:J231"/>
    <mergeCell ref="B6:J6"/>
    <mergeCell ref="B20:J20"/>
    <mergeCell ref="B36:J36"/>
    <mergeCell ref="B138:B139"/>
    <mergeCell ref="B140:B141"/>
    <mergeCell ref="B187:B188"/>
    <mergeCell ref="B189:B190"/>
    <mergeCell ref="B77:B78"/>
    <mergeCell ref="A2:A5"/>
    <mergeCell ref="K2:K5"/>
    <mergeCell ref="B1:J1"/>
    <mergeCell ref="B2:B5"/>
    <mergeCell ref="C2:C5"/>
    <mergeCell ref="D2:D5"/>
    <mergeCell ref="E2:E5"/>
    <mergeCell ref="F2:F5"/>
    <mergeCell ref="G2:G5"/>
    <mergeCell ref="H2:H5"/>
    <mergeCell ref="I2:I5"/>
    <mergeCell ref="J2:J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B83D7"/>
    <pageSetUpPr fitToPage="1"/>
  </sheetPr>
  <dimension ref="A1:K91"/>
  <sheetViews>
    <sheetView workbookViewId="0">
      <pane ySplit="5" topLeftCell="A6" activePane="bottomLeft" state="frozen"/>
      <selection pane="bottomLeft" activeCell="M11" sqref="M10:M11"/>
    </sheetView>
  </sheetViews>
  <sheetFormatPr baseColWidth="10" defaultRowHeight="15"/>
  <cols>
    <col min="1" max="1" width="9" style="21" bestFit="1" customWidth="1"/>
    <col min="2" max="2" width="12" style="20" customWidth="1"/>
    <col min="3" max="3" width="68.7109375" style="20" customWidth="1"/>
    <col min="4" max="4" width="4.28515625" style="20" customWidth="1"/>
    <col min="5" max="5" width="3.85546875" style="20" customWidth="1"/>
    <col min="6" max="6" width="6.28515625" style="20" customWidth="1"/>
    <col min="7" max="7" width="6.42578125" style="20" customWidth="1"/>
    <col min="8" max="8" width="7" style="20" customWidth="1"/>
    <col min="9" max="9" width="5.5703125" style="20" customWidth="1"/>
    <col min="10" max="10" width="8.28515625" style="20" customWidth="1"/>
    <col min="11" max="11" width="43.140625" style="25" customWidth="1"/>
    <col min="12" max="16384" width="11.42578125" style="20"/>
  </cols>
  <sheetData>
    <row r="1" spans="1:11" ht="39.75" customHeight="1">
      <c r="B1" s="222" t="s">
        <v>96</v>
      </c>
      <c r="C1" s="223"/>
      <c r="D1" s="223"/>
      <c r="E1" s="223"/>
      <c r="F1" s="223"/>
      <c r="G1" s="223"/>
      <c r="H1" s="223"/>
      <c r="I1" s="223"/>
      <c r="J1" s="224"/>
    </row>
    <row r="2" spans="1:11" ht="22.5" customHeight="1">
      <c r="A2" s="273" t="s">
        <v>57</v>
      </c>
      <c r="B2" s="225" t="s">
        <v>0</v>
      </c>
      <c r="C2" s="228" t="s">
        <v>1</v>
      </c>
      <c r="D2" s="230" t="s">
        <v>2</v>
      </c>
      <c r="E2" s="233" t="s">
        <v>3</v>
      </c>
      <c r="F2" s="236" t="s">
        <v>4</v>
      </c>
      <c r="G2" s="236" t="s">
        <v>128</v>
      </c>
      <c r="H2" s="239" t="s">
        <v>5</v>
      </c>
      <c r="I2" s="236" t="s">
        <v>6</v>
      </c>
      <c r="J2" s="239" t="s">
        <v>7</v>
      </c>
      <c r="K2" s="270" t="s">
        <v>55</v>
      </c>
    </row>
    <row r="3" spans="1:11" ht="22.5" customHeight="1">
      <c r="A3" s="274"/>
      <c r="B3" s="226"/>
      <c r="C3" s="229"/>
      <c r="D3" s="231"/>
      <c r="E3" s="234"/>
      <c r="F3" s="237"/>
      <c r="G3" s="237"/>
      <c r="H3" s="229"/>
      <c r="I3" s="237"/>
      <c r="J3" s="240"/>
      <c r="K3" s="271"/>
    </row>
    <row r="4" spans="1:11" ht="22.5" customHeight="1">
      <c r="A4" s="274"/>
      <c r="B4" s="226"/>
      <c r="C4" s="229"/>
      <c r="D4" s="231"/>
      <c r="E4" s="234"/>
      <c r="F4" s="237"/>
      <c r="G4" s="237"/>
      <c r="H4" s="229"/>
      <c r="I4" s="237"/>
      <c r="J4" s="240"/>
      <c r="K4" s="271"/>
    </row>
    <row r="5" spans="1:11" ht="22.5" customHeight="1">
      <c r="A5" s="275"/>
      <c r="B5" s="227"/>
      <c r="C5" s="229"/>
      <c r="D5" s="232"/>
      <c r="E5" s="235"/>
      <c r="F5" s="238"/>
      <c r="G5" s="238"/>
      <c r="H5" s="229"/>
      <c r="I5" s="238"/>
      <c r="J5" s="240"/>
      <c r="K5" s="272"/>
    </row>
    <row r="6" spans="1:11" ht="18.75">
      <c r="A6" s="23" t="s">
        <v>36</v>
      </c>
      <c r="B6" s="241" t="s">
        <v>77</v>
      </c>
      <c r="C6" s="242"/>
      <c r="D6" s="242"/>
      <c r="E6" s="242"/>
      <c r="F6" s="242"/>
      <c r="G6" s="242"/>
      <c r="H6" s="242"/>
      <c r="I6" s="242"/>
      <c r="J6" s="243"/>
      <c r="K6" s="74"/>
    </row>
    <row r="7" spans="1:11" ht="18.75">
      <c r="A7" s="23"/>
      <c r="B7" s="7"/>
      <c r="C7" s="8"/>
      <c r="D7" s="9"/>
      <c r="E7" s="10"/>
      <c r="F7" s="9"/>
      <c r="G7" s="9"/>
      <c r="H7" s="11"/>
      <c r="I7" s="9"/>
      <c r="J7" s="12"/>
      <c r="K7" s="74"/>
    </row>
    <row r="8" spans="1:11" ht="18.75">
      <c r="A8" s="23"/>
      <c r="B8" s="7"/>
      <c r="C8" s="8"/>
      <c r="D8" s="9"/>
      <c r="E8" s="10"/>
      <c r="F8" s="9"/>
      <c r="G8" s="9"/>
      <c r="H8" s="11"/>
      <c r="I8" s="9"/>
      <c r="J8" s="12"/>
      <c r="K8" s="74"/>
    </row>
    <row r="9" spans="1:11" ht="18.75">
      <c r="A9" s="23"/>
      <c r="B9" s="7"/>
      <c r="C9" s="8"/>
      <c r="D9" s="9"/>
      <c r="E9" s="10"/>
      <c r="F9" s="9"/>
      <c r="G9" s="9"/>
      <c r="H9" s="11"/>
      <c r="I9" s="9"/>
      <c r="J9" s="12"/>
      <c r="K9" s="74"/>
    </row>
    <row r="10" spans="1:11" ht="18.75">
      <c r="A10" s="23"/>
      <c r="B10" s="7"/>
      <c r="C10" s="8"/>
      <c r="D10" s="9"/>
      <c r="E10" s="13"/>
      <c r="F10" s="9"/>
      <c r="G10" s="9"/>
      <c r="H10" s="11"/>
      <c r="I10" s="9"/>
      <c r="J10" s="12"/>
      <c r="K10" s="74"/>
    </row>
    <row r="11" spans="1:11" ht="18.75">
      <c r="A11" s="23" t="s">
        <v>36</v>
      </c>
      <c r="B11" s="241" t="s">
        <v>78</v>
      </c>
      <c r="C11" s="242"/>
      <c r="D11" s="242"/>
      <c r="E11" s="242"/>
      <c r="F11" s="242"/>
      <c r="G11" s="242"/>
      <c r="H11" s="242"/>
      <c r="I11" s="242"/>
      <c r="J11" s="243"/>
      <c r="K11" s="74"/>
    </row>
    <row r="12" spans="1:11" ht="18.75">
      <c r="A12" s="23"/>
      <c r="B12" s="7"/>
      <c r="C12" s="8"/>
      <c r="D12" s="9"/>
      <c r="E12" s="10"/>
      <c r="F12" s="9"/>
      <c r="G12" s="9"/>
      <c r="H12" s="11"/>
      <c r="I12" s="9"/>
      <c r="J12" s="12"/>
      <c r="K12" s="74"/>
    </row>
    <row r="13" spans="1:11" ht="18.75">
      <c r="A13" s="23"/>
      <c r="B13" s="7"/>
      <c r="C13" s="8"/>
      <c r="D13" s="9"/>
      <c r="E13" s="10"/>
      <c r="F13" s="9"/>
      <c r="G13" s="9"/>
      <c r="H13" s="11"/>
      <c r="I13" s="9"/>
      <c r="J13" s="12"/>
      <c r="K13" s="74"/>
    </row>
    <row r="14" spans="1:11" ht="18.75">
      <c r="A14" s="23"/>
      <c r="B14" s="7"/>
      <c r="C14" s="8"/>
      <c r="D14" s="9"/>
      <c r="E14" s="10"/>
      <c r="F14" s="9"/>
      <c r="G14" s="9"/>
      <c r="H14" s="11"/>
      <c r="I14" s="9"/>
      <c r="J14" s="12"/>
      <c r="K14" s="74"/>
    </row>
    <row r="15" spans="1:11" ht="18.75">
      <c r="A15" s="23"/>
      <c r="B15" s="7"/>
      <c r="C15" s="8"/>
      <c r="D15" s="9"/>
      <c r="E15" s="13"/>
      <c r="F15" s="9"/>
      <c r="G15" s="9"/>
      <c r="H15" s="11"/>
      <c r="I15" s="9"/>
      <c r="J15" s="12"/>
      <c r="K15" s="74"/>
    </row>
    <row r="16" spans="1:11" ht="18.75">
      <c r="A16" s="23" t="s">
        <v>36</v>
      </c>
      <c r="B16" s="241" t="s">
        <v>84</v>
      </c>
      <c r="C16" s="242"/>
      <c r="D16" s="242"/>
      <c r="E16" s="242"/>
      <c r="F16" s="242"/>
      <c r="G16" s="242"/>
      <c r="H16" s="242"/>
      <c r="I16" s="242"/>
      <c r="J16" s="243"/>
      <c r="K16" s="74"/>
    </row>
    <row r="17" spans="1:11" ht="18.75">
      <c r="A17" s="23"/>
      <c r="B17" s="7"/>
      <c r="C17" s="8"/>
      <c r="D17" s="9"/>
      <c r="E17" s="10"/>
      <c r="F17" s="9"/>
      <c r="G17" s="9"/>
      <c r="H17" s="11"/>
      <c r="I17" s="9"/>
      <c r="J17" s="12"/>
      <c r="K17" s="74"/>
    </row>
    <row r="18" spans="1:11" ht="18.75">
      <c r="A18" s="23"/>
      <c r="B18" s="7"/>
      <c r="C18" s="8"/>
      <c r="D18" s="9"/>
      <c r="E18" s="10"/>
      <c r="F18" s="9"/>
      <c r="G18" s="9"/>
      <c r="H18" s="11"/>
      <c r="I18" s="9"/>
      <c r="J18" s="12"/>
      <c r="K18" s="74"/>
    </row>
    <row r="19" spans="1:11" ht="18.75">
      <c r="A19" s="23"/>
      <c r="B19" s="7"/>
      <c r="C19" s="8"/>
      <c r="D19" s="9"/>
      <c r="E19" s="10"/>
      <c r="F19" s="9"/>
      <c r="G19" s="9"/>
      <c r="H19" s="11"/>
      <c r="I19" s="9"/>
      <c r="J19" s="12"/>
      <c r="K19" s="74"/>
    </row>
    <row r="20" spans="1:11" ht="18.75">
      <c r="A20" s="23"/>
      <c r="B20" s="7"/>
      <c r="C20" s="8"/>
      <c r="D20" s="9"/>
      <c r="E20" s="13"/>
      <c r="F20" s="9"/>
      <c r="G20" s="9"/>
      <c r="H20" s="11"/>
      <c r="I20" s="9"/>
      <c r="J20" s="12"/>
      <c r="K20" s="74"/>
    </row>
    <row r="21" spans="1:11" ht="18.75">
      <c r="A21" s="23" t="s">
        <v>36</v>
      </c>
      <c r="B21" s="241" t="s">
        <v>85</v>
      </c>
      <c r="C21" s="242"/>
      <c r="D21" s="242"/>
      <c r="E21" s="242"/>
      <c r="F21" s="242"/>
      <c r="G21" s="242"/>
      <c r="H21" s="242"/>
      <c r="I21" s="242"/>
      <c r="J21" s="243"/>
      <c r="K21" s="74"/>
    </row>
    <row r="22" spans="1:11" ht="18.75">
      <c r="A22" s="23"/>
      <c r="B22" s="7"/>
      <c r="C22" s="8"/>
      <c r="D22" s="9"/>
      <c r="E22" s="10"/>
      <c r="F22" s="9"/>
      <c r="G22" s="9"/>
      <c r="H22" s="11"/>
      <c r="I22" s="9"/>
      <c r="J22" s="12"/>
      <c r="K22" s="74"/>
    </row>
    <row r="23" spans="1:11" ht="18.75">
      <c r="A23" s="23"/>
      <c r="B23" s="7"/>
      <c r="C23" s="8"/>
      <c r="D23" s="9"/>
      <c r="E23" s="10"/>
      <c r="F23" s="9"/>
      <c r="G23" s="9"/>
      <c r="H23" s="11"/>
      <c r="I23" s="9"/>
      <c r="J23" s="12"/>
      <c r="K23" s="74"/>
    </row>
    <row r="24" spans="1:11" ht="18.75">
      <c r="A24" s="23"/>
      <c r="B24" s="7"/>
      <c r="C24" s="8"/>
      <c r="D24" s="9"/>
      <c r="E24" s="10"/>
      <c r="F24" s="9"/>
      <c r="G24" s="9"/>
      <c r="H24" s="11"/>
      <c r="I24" s="9"/>
      <c r="J24" s="12"/>
      <c r="K24" s="74"/>
    </row>
    <row r="25" spans="1:11" ht="18.75">
      <c r="A25" s="23"/>
      <c r="B25" s="7"/>
      <c r="C25" s="8"/>
      <c r="D25" s="9"/>
      <c r="E25" s="13"/>
      <c r="F25" s="9"/>
      <c r="G25" s="9"/>
      <c r="H25" s="11"/>
      <c r="I25" s="9"/>
      <c r="J25" s="12"/>
      <c r="K25" s="74"/>
    </row>
    <row r="26" spans="1:11" ht="18.75">
      <c r="A26" s="23" t="s">
        <v>36</v>
      </c>
      <c r="B26" s="241" t="s">
        <v>86</v>
      </c>
      <c r="C26" s="242"/>
      <c r="D26" s="242"/>
      <c r="E26" s="242"/>
      <c r="F26" s="242"/>
      <c r="G26" s="242"/>
      <c r="H26" s="242"/>
      <c r="I26" s="242"/>
      <c r="J26" s="243"/>
      <c r="K26" s="74"/>
    </row>
    <row r="27" spans="1:11" ht="18.75">
      <c r="A27" s="23"/>
      <c r="B27" s="7"/>
      <c r="C27" s="8"/>
      <c r="D27" s="9"/>
      <c r="E27" s="10"/>
      <c r="F27" s="9"/>
      <c r="G27" s="9"/>
      <c r="H27" s="11"/>
      <c r="I27" s="9"/>
      <c r="J27" s="12"/>
      <c r="K27" s="74"/>
    </row>
    <row r="28" spans="1:11" ht="18.75">
      <c r="A28" s="23"/>
      <c r="B28" s="7"/>
      <c r="C28" s="8"/>
      <c r="D28" s="9"/>
      <c r="E28" s="10"/>
      <c r="F28" s="9"/>
      <c r="G28" s="9"/>
      <c r="H28" s="11"/>
      <c r="I28" s="9"/>
      <c r="J28" s="12"/>
      <c r="K28" s="74"/>
    </row>
    <row r="29" spans="1:11" ht="18.75">
      <c r="A29" s="23"/>
      <c r="B29" s="7"/>
      <c r="C29" s="8"/>
      <c r="D29" s="9"/>
      <c r="E29" s="10"/>
      <c r="F29" s="9"/>
      <c r="G29" s="9"/>
      <c r="H29" s="11"/>
      <c r="I29" s="9"/>
      <c r="J29" s="12"/>
      <c r="K29" s="74"/>
    </row>
    <row r="30" spans="1:11" ht="18.75">
      <c r="A30" s="23"/>
      <c r="B30" s="7"/>
      <c r="C30" s="8"/>
      <c r="D30" s="9"/>
      <c r="E30" s="13"/>
      <c r="F30" s="9"/>
      <c r="G30" s="9"/>
      <c r="H30" s="11"/>
      <c r="I30" s="9"/>
      <c r="J30" s="12"/>
      <c r="K30" s="74"/>
    </row>
    <row r="31" spans="1:11" ht="18.75">
      <c r="A31" s="23" t="s">
        <v>36</v>
      </c>
      <c r="B31" s="241" t="s">
        <v>87</v>
      </c>
      <c r="C31" s="242"/>
      <c r="D31" s="242"/>
      <c r="E31" s="242"/>
      <c r="F31" s="242"/>
      <c r="G31" s="242"/>
      <c r="H31" s="242"/>
      <c r="I31" s="242"/>
      <c r="J31" s="243"/>
      <c r="K31" s="74"/>
    </row>
    <row r="32" spans="1:11" ht="18.75">
      <c r="A32" s="23"/>
      <c r="B32" s="7"/>
      <c r="C32" s="8"/>
      <c r="D32" s="9"/>
      <c r="E32" s="10"/>
      <c r="F32" s="9"/>
      <c r="G32" s="9"/>
      <c r="H32" s="11"/>
      <c r="I32" s="9"/>
      <c r="J32" s="12"/>
      <c r="K32" s="74"/>
    </row>
    <row r="33" spans="1:11" ht="18.75">
      <c r="A33" s="23"/>
      <c r="B33" s="7"/>
      <c r="C33" s="8"/>
      <c r="D33" s="9"/>
      <c r="E33" s="10"/>
      <c r="F33" s="9"/>
      <c r="G33" s="9"/>
      <c r="H33" s="11"/>
      <c r="I33" s="9"/>
      <c r="J33" s="12"/>
      <c r="K33" s="74"/>
    </row>
    <row r="34" spans="1:11" ht="18.75">
      <c r="A34" s="23"/>
      <c r="B34" s="7"/>
      <c r="C34" s="8"/>
      <c r="D34" s="9"/>
      <c r="E34" s="10"/>
      <c r="F34" s="9"/>
      <c r="G34" s="9"/>
      <c r="H34" s="11"/>
      <c r="I34" s="9"/>
      <c r="J34" s="12"/>
      <c r="K34" s="74"/>
    </row>
    <row r="35" spans="1:11" ht="18.75">
      <c r="A35" s="23"/>
      <c r="B35" s="7"/>
      <c r="C35" s="8"/>
      <c r="D35" s="9"/>
      <c r="E35" s="13"/>
      <c r="F35" s="9"/>
      <c r="G35" s="9"/>
      <c r="H35" s="11"/>
      <c r="I35" s="9"/>
      <c r="J35" s="12"/>
      <c r="K35" s="74"/>
    </row>
    <row r="36" spans="1:11" ht="18.75">
      <c r="A36" s="23" t="s">
        <v>36</v>
      </c>
      <c r="B36" s="241" t="s">
        <v>88</v>
      </c>
      <c r="C36" s="242"/>
      <c r="D36" s="242"/>
      <c r="E36" s="242"/>
      <c r="F36" s="242"/>
      <c r="G36" s="242"/>
      <c r="H36" s="242"/>
      <c r="I36" s="242"/>
      <c r="J36" s="243"/>
      <c r="K36" s="74"/>
    </row>
    <row r="37" spans="1:11" ht="18.75">
      <c r="A37" s="23"/>
      <c r="B37" s="7"/>
      <c r="C37" s="8"/>
      <c r="D37" s="9"/>
      <c r="E37" s="10"/>
      <c r="F37" s="9"/>
      <c r="G37" s="9"/>
      <c r="H37" s="11"/>
      <c r="I37" s="9"/>
      <c r="J37" s="12"/>
      <c r="K37" s="74"/>
    </row>
    <row r="38" spans="1:11" ht="18.75">
      <c r="A38" s="23"/>
      <c r="B38" s="7"/>
      <c r="C38" s="8"/>
      <c r="D38" s="9"/>
      <c r="E38" s="10"/>
      <c r="F38" s="9"/>
      <c r="G38" s="9"/>
      <c r="H38" s="11"/>
      <c r="I38" s="9"/>
      <c r="J38" s="12"/>
      <c r="K38" s="74"/>
    </row>
    <row r="39" spans="1:11" ht="18.75">
      <c r="A39" s="23"/>
      <c r="B39" s="7"/>
      <c r="C39" s="8"/>
      <c r="D39" s="9"/>
      <c r="E39" s="10"/>
      <c r="F39" s="9"/>
      <c r="G39" s="9"/>
      <c r="H39" s="11"/>
      <c r="I39" s="9"/>
      <c r="J39" s="12"/>
      <c r="K39" s="74"/>
    </row>
    <row r="40" spans="1:11" ht="18.75">
      <c r="A40" s="23"/>
      <c r="B40" s="7"/>
      <c r="C40" s="8"/>
      <c r="D40" s="9"/>
      <c r="E40" s="13"/>
      <c r="F40" s="9"/>
      <c r="G40" s="9"/>
      <c r="H40" s="11"/>
      <c r="I40" s="9"/>
      <c r="J40" s="12"/>
      <c r="K40" s="74"/>
    </row>
    <row r="41" spans="1:11" ht="18.75">
      <c r="A41" s="23" t="s">
        <v>36</v>
      </c>
      <c r="B41" s="241" t="s">
        <v>89</v>
      </c>
      <c r="C41" s="242"/>
      <c r="D41" s="242"/>
      <c r="E41" s="242"/>
      <c r="F41" s="242"/>
      <c r="G41" s="242"/>
      <c r="H41" s="242"/>
      <c r="I41" s="242"/>
      <c r="J41" s="243"/>
      <c r="K41" s="74"/>
    </row>
    <row r="42" spans="1:11" ht="18.75">
      <c r="A42" s="23"/>
      <c r="B42" s="7"/>
      <c r="C42" s="8"/>
      <c r="D42" s="9"/>
      <c r="E42" s="10"/>
      <c r="F42" s="9"/>
      <c r="G42" s="9"/>
      <c r="H42" s="11"/>
      <c r="I42" s="9"/>
      <c r="J42" s="12"/>
      <c r="K42" s="74"/>
    </row>
    <row r="43" spans="1:11" ht="18.75">
      <c r="A43" s="23"/>
      <c r="B43" s="7"/>
      <c r="C43" s="8"/>
      <c r="D43" s="9"/>
      <c r="E43" s="10"/>
      <c r="F43" s="9"/>
      <c r="G43" s="9"/>
      <c r="H43" s="11"/>
      <c r="I43" s="9"/>
      <c r="J43" s="12"/>
      <c r="K43" s="74"/>
    </row>
    <row r="44" spans="1:11" ht="18.75">
      <c r="A44" s="23"/>
      <c r="B44" s="7"/>
      <c r="C44" s="8"/>
      <c r="D44" s="9"/>
      <c r="E44" s="10"/>
      <c r="F44" s="9"/>
      <c r="G44" s="9"/>
      <c r="H44" s="11"/>
      <c r="I44" s="9"/>
      <c r="J44" s="12"/>
      <c r="K44" s="74"/>
    </row>
    <row r="45" spans="1:11" ht="18.75">
      <c r="A45" s="23"/>
      <c r="B45" s="7"/>
      <c r="C45" s="8"/>
      <c r="D45" s="9"/>
      <c r="E45" s="13"/>
      <c r="F45" s="9"/>
      <c r="G45" s="9"/>
      <c r="H45" s="11"/>
      <c r="I45" s="9"/>
      <c r="J45" s="12"/>
      <c r="K45" s="74"/>
    </row>
    <row r="46" spans="1:11" ht="18.75">
      <c r="A46" s="23" t="s">
        <v>36</v>
      </c>
      <c r="B46" s="241" t="s">
        <v>90</v>
      </c>
      <c r="C46" s="242"/>
      <c r="D46" s="242"/>
      <c r="E46" s="242"/>
      <c r="F46" s="242"/>
      <c r="G46" s="242"/>
      <c r="H46" s="242"/>
      <c r="I46" s="242"/>
      <c r="J46" s="243"/>
      <c r="K46" s="74"/>
    </row>
    <row r="47" spans="1:11" ht="18.75">
      <c r="A47" s="23"/>
      <c r="B47" s="7"/>
      <c r="C47" s="8"/>
      <c r="D47" s="9"/>
      <c r="E47" s="10"/>
      <c r="F47" s="9"/>
      <c r="G47" s="9"/>
      <c r="H47" s="11"/>
      <c r="I47" s="9"/>
      <c r="J47" s="12"/>
      <c r="K47" s="74"/>
    </row>
    <row r="48" spans="1:11" ht="18.75">
      <c r="A48" s="23"/>
      <c r="B48" s="7"/>
      <c r="C48" s="8"/>
      <c r="D48" s="9"/>
      <c r="E48" s="10"/>
      <c r="F48" s="9"/>
      <c r="G48" s="9"/>
      <c r="H48" s="11"/>
      <c r="I48" s="9"/>
      <c r="J48" s="12"/>
      <c r="K48" s="74"/>
    </row>
    <row r="49" spans="1:11" ht="18.75">
      <c r="A49" s="23"/>
      <c r="B49" s="7"/>
      <c r="C49" s="8"/>
      <c r="D49" s="9"/>
      <c r="E49" s="10"/>
      <c r="F49" s="9"/>
      <c r="G49" s="9"/>
      <c r="H49" s="11"/>
      <c r="I49" s="9"/>
      <c r="J49" s="12"/>
      <c r="K49" s="74"/>
    </row>
    <row r="50" spans="1:11" ht="18.75">
      <c r="A50" s="23"/>
      <c r="B50" s="7"/>
      <c r="C50" s="8"/>
      <c r="D50" s="9"/>
      <c r="E50" s="13"/>
      <c r="F50" s="9"/>
      <c r="G50" s="9"/>
      <c r="H50" s="11"/>
      <c r="I50" s="9"/>
      <c r="J50" s="12"/>
      <c r="K50" s="74"/>
    </row>
    <row r="51" spans="1:11" ht="18.75">
      <c r="A51" s="23" t="s">
        <v>36</v>
      </c>
      <c r="B51" s="241" t="s">
        <v>91</v>
      </c>
      <c r="C51" s="242"/>
      <c r="D51" s="242"/>
      <c r="E51" s="242"/>
      <c r="F51" s="242"/>
      <c r="G51" s="242"/>
      <c r="H51" s="242"/>
      <c r="I51" s="242"/>
      <c r="J51" s="243"/>
      <c r="K51" s="74"/>
    </row>
    <row r="52" spans="1:11" ht="18.75">
      <c r="A52" s="23"/>
      <c r="B52" s="7"/>
      <c r="C52" s="8"/>
      <c r="D52" s="9"/>
      <c r="E52" s="10"/>
      <c r="F52" s="9"/>
      <c r="G52" s="9"/>
      <c r="H52" s="11"/>
      <c r="I52" s="9"/>
      <c r="J52" s="12"/>
      <c r="K52" s="74"/>
    </row>
    <row r="53" spans="1:11" ht="18.75">
      <c r="A53" s="23"/>
      <c r="B53" s="7"/>
      <c r="C53" s="8"/>
      <c r="D53" s="9"/>
      <c r="E53" s="10"/>
      <c r="F53" s="9"/>
      <c r="G53" s="9"/>
      <c r="H53" s="11"/>
      <c r="I53" s="9"/>
      <c r="J53" s="12"/>
      <c r="K53" s="74"/>
    </row>
    <row r="54" spans="1:11" ht="18.75">
      <c r="A54" s="23"/>
      <c r="B54" s="7"/>
      <c r="C54" s="8"/>
      <c r="D54" s="9"/>
      <c r="E54" s="10"/>
      <c r="F54" s="9"/>
      <c r="G54" s="9"/>
      <c r="H54" s="11"/>
      <c r="I54" s="9"/>
      <c r="J54" s="12"/>
      <c r="K54" s="74"/>
    </row>
    <row r="55" spans="1:11" ht="18.75">
      <c r="A55" s="23"/>
      <c r="B55" s="7"/>
      <c r="C55" s="8"/>
      <c r="D55" s="9"/>
      <c r="E55" s="13"/>
      <c r="F55" s="9"/>
      <c r="G55" s="9"/>
      <c r="H55" s="11"/>
      <c r="I55" s="9"/>
      <c r="J55" s="12"/>
      <c r="K55" s="74"/>
    </row>
    <row r="56" spans="1:11" ht="18.75">
      <c r="A56" s="23" t="s">
        <v>36</v>
      </c>
      <c r="B56" s="241" t="s">
        <v>92</v>
      </c>
      <c r="C56" s="242"/>
      <c r="D56" s="242"/>
      <c r="E56" s="242"/>
      <c r="F56" s="242"/>
      <c r="G56" s="242"/>
      <c r="H56" s="242"/>
      <c r="I56" s="242"/>
      <c r="J56" s="243"/>
      <c r="K56" s="74"/>
    </row>
    <row r="57" spans="1:11" ht="18.75">
      <c r="A57" s="23"/>
      <c r="B57" s="7"/>
      <c r="C57" s="8"/>
      <c r="D57" s="9"/>
      <c r="E57" s="10"/>
      <c r="F57" s="9"/>
      <c r="G57" s="9"/>
      <c r="H57" s="11"/>
      <c r="I57" s="9"/>
      <c r="J57" s="12"/>
      <c r="K57" s="74"/>
    </row>
    <row r="58" spans="1:11" ht="18.75">
      <c r="A58" s="23"/>
      <c r="B58" s="7"/>
      <c r="C58" s="8"/>
      <c r="D58" s="9"/>
      <c r="E58" s="10"/>
      <c r="F58" s="9"/>
      <c r="G58" s="9"/>
      <c r="H58" s="11"/>
      <c r="I58" s="9"/>
      <c r="J58" s="12"/>
      <c r="K58" s="74"/>
    </row>
    <row r="59" spans="1:11" ht="18.75">
      <c r="A59" s="23"/>
      <c r="B59" s="7"/>
      <c r="C59" s="8"/>
      <c r="D59" s="9"/>
      <c r="E59" s="10"/>
      <c r="F59" s="9"/>
      <c r="G59" s="9"/>
      <c r="H59" s="11"/>
      <c r="I59" s="9"/>
      <c r="J59" s="12"/>
      <c r="K59" s="74"/>
    </row>
    <row r="60" spans="1:11" ht="18.75">
      <c r="A60" s="23"/>
      <c r="B60" s="7"/>
      <c r="C60" s="8"/>
      <c r="D60" s="9"/>
      <c r="E60" s="13"/>
      <c r="F60" s="9"/>
      <c r="G60" s="9"/>
      <c r="H60" s="11"/>
      <c r="I60" s="9"/>
      <c r="J60" s="12"/>
      <c r="K60" s="74"/>
    </row>
    <row r="61" spans="1:11" ht="18.75">
      <c r="A61" s="23" t="s">
        <v>36</v>
      </c>
      <c r="B61" s="241" t="s">
        <v>93</v>
      </c>
      <c r="C61" s="242"/>
      <c r="D61" s="242"/>
      <c r="E61" s="242"/>
      <c r="F61" s="242"/>
      <c r="G61" s="242"/>
      <c r="H61" s="242"/>
      <c r="I61" s="242"/>
      <c r="J61" s="243"/>
      <c r="K61" s="74"/>
    </row>
    <row r="62" spans="1:11" ht="18.75">
      <c r="A62" s="23"/>
      <c r="B62" s="7"/>
      <c r="C62" s="8"/>
      <c r="D62" s="9"/>
      <c r="E62" s="10"/>
      <c r="F62" s="9"/>
      <c r="G62" s="9"/>
      <c r="H62" s="11"/>
      <c r="I62" s="9"/>
      <c r="J62" s="12"/>
      <c r="K62" s="74"/>
    </row>
    <row r="63" spans="1:11" ht="18.75">
      <c r="A63" s="23"/>
      <c r="B63" s="7"/>
      <c r="C63" s="8"/>
      <c r="D63" s="9"/>
      <c r="E63" s="10"/>
      <c r="F63" s="9"/>
      <c r="G63" s="9"/>
      <c r="H63" s="11"/>
      <c r="I63" s="9"/>
      <c r="J63" s="12"/>
      <c r="K63" s="74"/>
    </row>
    <row r="64" spans="1:11" ht="18.75">
      <c r="A64" s="23"/>
      <c r="B64" s="7"/>
      <c r="C64" s="8"/>
      <c r="D64" s="9"/>
      <c r="E64" s="10"/>
      <c r="F64" s="9"/>
      <c r="G64" s="9"/>
      <c r="H64" s="11"/>
      <c r="I64" s="9"/>
      <c r="J64" s="12"/>
      <c r="K64" s="74"/>
    </row>
    <row r="65" spans="1:11" ht="18.75">
      <c r="A65" s="23"/>
      <c r="B65" s="7"/>
      <c r="C65" s="8"/>
      <c r="D65" s="9"/>
      <c r="E65" s="13"/>
      <c r="F65" s="9"/>
      <c r="G65" s="9"/>
      <c r="H65" s="11"/>
      <c r="I65" s="9"/>
      <c r="J65" s="12"/>
      <c r="K65" s="74"/>
    </row>
    <row r="66" spans="1:11" ht="18.75">
      <c r="A66" s="23" t="s">
        <v>36</v>
      </c>
      <c r="B66" s="241" t="s">
        <v>94</v>
      </c>
      <c r="C66" s="242"/>
      <c r="D66" s="242"/>
      <c r="E66" s="242"/>
      <c r="F66" s="242"/>
      <c r="G66" s="242"/>
      <c r="H66" s="242"/>
      <c r="I66" s="242"/>
      <c r="J66" s="243"/>
      <c r="K66" s="74"/>
    </row>
    <row r="67" spans="1:11" ht="18.75">
      <c r="A67" s="23"/>
      <c r="B67" s="7"/>
      <c r="C67" s="8"/>
      <c r="D67" s="9"/>
      <c r="E67" s="10"/>
      <c r="F67" s="9"/>
      <c r="G67" s="9"/>
      <c r="H67" s="11"/>
      <c r="I67" s="9"/>
      <c r="J67" s="12"/>
      <c r="K67" s="74"/>
    </row>
    <row r="68" spans="1:11" ht="18.75">
      <c r="A68" s="23"/>
      <c r="B68" s="7"/>
      <c r="C68" s="8"/>
      <c r="D68" s="9"/>
      <c r="E68" s="10"/>
      <c r="F68" s="9"/>
      <c r="G68" s="9"/>
      <c r="H68" s="11"/>
      <c r="I68" s="9"/>
      <c r="J68" s="12"/>
      <c r="K68" s="74"/>
    </row>
    <row r="69" spans="1:11" ht="18.75">
      <c r="A69" s="23"/>
      <c r="B69" s="7"/>
      <c r="C69" s="8"/>
      <c r="D69" s="9"/>
      <c r="E69" s="10"/>
      <c r="F69" s="9"/>
      <c r="G69" s="9"/>
      <c r="H69" s="11"/>
      <c r="I69" s="9"/>
      <c r="J69" s="12"/>
      <c r="K69" s="74"/>
    </row>
    <row r="70" spans="1:11" ht="18.75">
      <c r="A70" s="23"/>
      <c r="B70" s="7"/>
      <c r="C70" s="8"/>
      <c r="D70" s="9"/>
      <c r="E70" s="13"/>
      <c r="F70" s="9"/>
      <c r="G70" s="9"/>
      <c r="H70" s="11"/>
      <c r="I70" s="9"/>
      <c r="J70" s="12"/>
      <c r="K70" s="74"/>
    </row>
    <row r="71" spans="1:11" ht="18.75">
      <c r="A71" s="23" t="s">
        <v>36</v>
      </c>
      <c r="B71" s="241" t="s">
        <v>95</v>
      </c>
      <c r="C71" s="242"/>
      <c r="D71" s="242"/>
      <c r="E71" s="242"/>
      <c r="F71" s="242"/>
      <c r="G71" s="242"/>
      <c r="H71" s="242"/>
      <c r="I71" s="242"/>
      <c r="J71" s="243"/>
      <c r="K71" s="74"/>
    </row>
    <row r="72" spans="1:11" ht="18.75">
      <c r="A72" s="23"/>
      <c r="B72" s="7"/>
      <c r="C72" s="8"/>
      <c r="D72" s="9"/>
      <c r="E72" s="10"/>
      <c r="F72" s="9"/>
      <c r="G72" s="9"/>
      <c r="H72" s="11"/>
      <c r="I72" s="9"/>
      <c r="J72" s="12"/>
      <c r="K72" s="74"/>
    </row>
    <row r="73" spans="1:11" ht="18.75">
      <c r="A73" s="23"/>
      <c r="B73" s="7"/>
      <c r="C73" s="8"/>
      <c r="D73" s="9"/>
      <c r="E73" s="10"/>
      <c r="F73" s="9"/>
      <c r="G73" s="9"/>
      <c r="H73" s="11"/>
      <c r="I73" s="9"/>
      <c r="J73" s="12"/>
      <c r="K73" s="74"/>
    </row>
    <row r="74" spans="1:11" ht="18.75">
      <c r="A74" s="23"/>
      <c r="B74" s="7"/>
      <c r="C74" s="8"/>
      <c r="D74" s="9"/>
      <c r="E74" s="10"/>
      <c r="F74" s="9"/>
      <c r="G74" s="9"/>
      <c r="H74" s="11"/>
      <c r="I74" s="9"/>
      <c r="J74" s="12"/>
      <c r="K74" s="74"/>
    </row>
    <row r="75" spans="1:11" ht="18.75">
      <c r="A75" s="23"/>
      <c r="B75" s="14"/>
      <c r="C75" s="15"/>
      <c r="D75" s="16"/>
      <c r="E75" s="17"/>
      <c r="F75" s="16"/>
      <c r="G75" s="16"/>
      <c r="H75" s="18"/>
      <c r="I75" s="16"/>
      <c r="J75" s="19"/>
      <c r="K75" s="74"/>
    </row>
    <row r="77" spans="1:11" ht="15.75" thickBot="1"/>
    <row r="78" spans="1:11" ht="20.25" customHeight="1" thickBot="1">
      <c r="B78" s="259" t="s">
        <v>61</v>
      </c>
      <c r="C78" s="260"/>
      <c r="D78" s="261" t="s">
        <v>68</v>
      </c>
      <c r="E78" s="262"/>
      <c r="G78" s="263" t="s">
        <v>56</v>
      </c>
      <c r="H78" s="264"/>
      <c r="I78" s="264"/>
      <c r="J78" s="264"/>
      <c r="K78" s="265"/>
    </row>
    <row r="79" spans="1:11" ht="20.25" customHeight="1">
      <c r="B79" s="32" t="s">
        <v>31</v>
      </c>
      <c r="C79" s="33" t="s">
        <v>43</v>
      </c>
      <c r="D79" s="66">
        <f>COUNTIF($A$6:$A$75,"A")</f>
        <v>0</v>
      </c>
      <c r="E79" s="266">
        <f>SUM(D79:D80)</f>
        <v>0</v>
      </c>
      <c r="G79" s="49" t="s">
        <v>31</v>
      </c>
      <c r="H79" s="50"/>
      <c r="I79" s="51" t="s">
        <v>43</v>
      </c>
      <c r="J79" s="52"/>
      <c r="K79" s="53"/>
    </row>
    <row r="80" spans="1:11" ht="20.25" customHeight="1" thickBot="1">
      <c r="B80" s="34" t="s">
        <v>37</v>
      </c>
      <c r="C80" s="35" t="s">
        <v>62</v>
      </c>
      <c r="D80" s="67">
        <f>COUNTIF($A$6:$A$75,"CD47A")</f>
        <v>0</v>
      </c>
      <c r="E80" s="267"/>
      <c r="G80" s="54" t="s">
        <v>32</v>
      </c>
      <c r="H80" s="55"/>
      <c r="I80" s="56" t="s">
        <v>44</v>
      </c>
      <c r="J80" s="57"/>
      <c r="K80" s="58"/>
    </row>
    <row r="81" spans="2:11" ht="20.25" customHeight="1">
      <c r="B81" s="36" t="s">
        <v>32</v>
      </c>
      <c r="C81" s="37" t="s">
        <v>44</v>
      </c>
      <c r="D81" s="68">
        <f>COUNTIF($A$6:$A$75,"M")</f>
        <v>0</v>
      </c>
      <c r="E81" s="268">
        <f t="shared" ref="E81" si="0">SUM(D81:D82)</f>
        <v>0</v>
      </c>
      <c r="G81" s="54" t="s">
        <v>33</v>
      </c>
      <c r="H81" s="55"/>
      <c r="I81" s="56" t="s">
        <v>45</v>
      </c>
      <c r="J81" s="57"/>
      <c r="K81" s="58"/>
    </row>
    <row r="82" spans="2:11" ht="20.25" customHeight="1" thickBot="1">
      <c r="B82" s="38" t="s">
        <v>38</v>
      </c>
      <c r="C82" s="39" t="s">
        <v>63</v>
      </c>
      <c r="D82" s="69">
        <f>COUNTIF($A$6:$A$75,"CD47M")</f>
        <v>0</v>
      </c>
      <c r="E82" s="269"/>
      <c r="G82" s="54" t="s">
        <v>34</v>
      </c>
      <c r="H82" s="55"/>
      <c r="I82" s="56" t="s">
        <v>46</v>
      </c>
      <c r="J82" s="57"/>
      <c r="K82" s="58"/>
    </row>
    <row r="83" spans="2:11" ht="20.25" customHeight="1">
      <c r="B83" s="40" t="s">
        <v>33</v>
      </c>
      <c r="C83" s="41" t="s">
        <v>45</v>
      </c>
      <c r="D83" s="70">
        <f>COUNTIF($A$6:$A$75,"N")</f>
        <v>0</v>
      </c>
      <c r="E83" s="253">
        <f t="shared" ref="E83" si="1">SUM(D83:D84)</f>
        <v>0</v>
      </c>
      <c r="G83" s="54" t="s">
        <v>35</v>
      </c>
      <c r="H83" s="55"/>
      <c r="I83" s="56" t="s">
        <v>47</v>
      </c>
      <c r="J83" s="57"/>
      <c r="K83" s="58"/>
    </row>
    <row r="84" spans="2:11" ht="20.25" customHeight="1" thickBot="1">
      <c r="B84" s="42" t="s">
        <v>39</v>
      </c>
      <c r="C84" s="43" t="s">
        <v>64</v>
      </c>
      <c r="D84" s="71">
        <f>COUNTIF($A$6:$A$75,"CD47N")</f>
        <v>0</v>
      </c>
      <c r="E84" s="254"/>
      <c r="G84" s="54" t="s">
        <v>36</v>
      </c>
      <c r="H84" s="55"/>
      <c r="I84" s="56" t="s">
        <v>48</v>
      </c>
      <c r="J84" s="57"/>
      <c r="K84" s="58"/>
    </row>
    <row r="85" spans="2:11" ht="20.25" customHeight="1">
      <c r="B85" s="44" t="s">
        <v>34</v>
      </c>
      <c r="C85" s="45" t="s">
        <v>46</v>
      </c>
      <c r="D85" s="46">
        <f>COUNTIF($A$6:$A$75,"V")</f>
        <v>0</v>
      </c>
      <c r="E85" s="255">
        <f t="shared" ref="E85" si="2">SUM(D85:D86)</f>
        <v>0</v>
      </c>
      <c r="G85" s="54" t="s">
        <v>42</v>
      </c>
      <c r="H85" s="55"/>
      <c r="I85" s="56" t="s">
        <v>49</v>
      </c>
      <c r="J85" s="57"/>
      <c r="K85" s="58"/>
    </row>
    <row r="86" spans="2:11" ht="20.25" customHeight="1" thickBot="1">
      <c r="B86" s="47" t="s">
        <v>40</v>
      </c>
      <c r="C86" s="48" t="s">
        <v>65</v>
      </c>
      <c r="D86" s="72">
        <f>COUNTIF($A$6:$A$75,"CD47V")</f>
        <v>0</v>
      </c>
      <c r="E86" s="256"/>
      <c r="G86" s="54" t="s">
        <v>37</v>
      </c>
      <c r="H86" s="55"/>
      <c r="I86" s="56" t="s">
        <v>50</v>
      </c>
      <c r="J86" s="57"/>
      <c r="K86" s="58"/>
    </row>
    <row r="87" spans="2:11" ht="20.25" customHeight="1">
      <c r="B87" s="26" t="s">
        <v>35</v>
      </c>
      <c r="C87" s="29" t="s">
        <v>47</v>
      </c>
      <c r="D87" s="31">
        <f>COUNTIF($A$6:$A$75,"CD47")</f>
        <v>0</v>
      </c>
      <c r="E87" s="22"/>
      <c r="G87" s="54" t="s">
        <v>38</v>
      </c>
      <c r="H87" s="55"/>
      <c r="I87" s="56" t="s">
        <v>51</v>
      </c>
      <c r="J87" s="57"/>
      <c r="K87" s="58"/>
    </row>
    <row r="88" spans="2:11" ht="20.25" customHeight="1">
      <c r="B88" s="26" t="s">
        <v>41</v>
      </c>
      <c r="C88" s="29" t="s">
        <v>66</v>
      </c>
      <c r="D88" s="31">
        <f>COUNTIF($A$6:$A$75,"PQ")</f>
        <v>0</v>
      </c>
      <c r="E88" s="22"/>
      <c r="G88" s="54" t="s">
        <v>39</v>
      </c>
      <c r="H88" s="55"/>
      <c r="I88" s="56" t="s">
        <v>52</v>
      </c>
      <c r="J88" s="57"/>
      <c r="K88" s="58"/>
    </row>
    <row r="89" spans="2:11" ht="20.25" customHeight="1" thickBot="1">
      <c r="B89" s="27" t="s">
        <v>42</v>
      </c>
      <c r="C89" s="28" t="s">
        <v>67</v>
      </c>
      <c r="D89" s="30">
        <f>COUNTIF($A$6:$A$75,"O")</f>
        <v>0</v>
      </c>
      <c r="E89" s="22"/>
      <c r="G89" s="54" t="s">
        <v>40</v>
      </c>
      <c r="H89" s="55"/>
      <c r="I89" s="56" t="s">
        <v>53</v>
      </c>
      <c r="J89" s="57"/>
      <c r="K89" s="58"/>
    </row>
    <row r="90" spans="2:11" ht="20.25" customHeight="1" thickBot="1">
      <c r="B90" s="257" t="s">
        <v>60</v>
      </c>
      <c r="C90" s="258"/>
      <c r="D90" s="65">
        <f>SUM(D79:D89)</f>
        <v>0</v>
      </c>
      <c r="E90" s="64">
        <f>SUM(E79:E86)</f>
        <v>0</v>
      </c>
      <c r="G90" s="59" t="s">
        <v>41</v>
      </c>
      <c r="H90" s="60"/>
      <c r="I90" s="61" t="s">
        <v>54</v>
      </c>
      <c r="J90" s="62"/>
      <c r="K90" s="63"/>
    </row>
    <row r="91" spans="2:11" ht="20.25" customHeight="1"/>
  </sheetData>
  <autoFilter ref="A2:K5"/>
  <mergeCells count="34">
    <mergeCell ref="B1:J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B66:J66"/>
    <mergeCell ref="B11:J11"/>
    <mergeCell ref="B16:J16"/>
    <mergeCell ref="B21:J21"/>
    <mergeCell ref="B26:J26"/>
    <mergeCell ref="B31:J31"/>
    <mergeCell ref="B36:J36"/>
    <mergeCell ref="B41:J41"/>
    <mergeCell ref="B46:J46"/>
    <mergeCell ref="B51:J51"/>
    <mergeCell ref="B56:J56"/>
    <mergeCell ref="B61:J61"/>
    <mergeCell ref="B6:J6"/>
    <mergeCell ref="E83:E84"/>
    <mergeCell ref="E85:E86"/>
    <mergeCell ref="B90:C90"/>
    <mergeCell ref="B71:J71"/>
    <mergeCell ref="B78:C78"/>
    <mergeCell ref="D78:E78"/>
    <mergeCell ref="G78:K78"/>
    <mergeCell ref="E79:E80"/>
    <mergeCell ref="E81:E82"/>
  </mergeCells>
  <printOptions horizontalCentered="1"/>
  <pageMargins left="0.19685039370078741" right="0.19685039370078741" top="0.19685039370078741" bottom="0.19685039370078741" header="0" footer="0"/>
  <pageSetup paperSize="9" scale="82" fitToHeight="56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L106"/>
  <sheetViews>
    <sheetView workbookViewId="0">
      <pane ySplit="5" topLeftCell="A64" activePane="bottomLeft" state="frozen"/>
      <selection pane="bottomLeft" activeCell="N100" sqref="N100"/>
    </sheetView>
  </sheetViews>
  <sheetFormatPr baseColWidth="10" defaultRowHeight="15"/>
  <cols>
    <col min="1" max="1" width="9" style="21" bestFit="1" customWidth="1"/>
    <col min="2" max="2" width="12" style="20" customWidth="1"/>
    <col min="3" max="3" width="68.7109375" style="20" customWidth="1"/>
    <col min="4" max="4" width="4.28515625" style="20" customWidth="1"/>
    <col min="5" max="5" width="3.85546875" style="20" customWidth="1"/>
    <col min="6" max="6" width="6.28515625" style="20" customWidth="1"/>
    <col min="7" max="7" width="6.42578125" style="20" customWidth="1"/>
    <col min="8" max="8" width="7" style="20" customWidth="1"/>
    <col min="9" max="9" width="5.5703125" style="20" customWidth="1"/>
    <col min="10" max="10" width="8.28515625" style="20" customWidth="1"/>
    <col min="11" max="11" width="43.140625" style="25" customWidth="1"/>
    <col min="12" max="16384" width="11.42578125" style="20"/>
  </cols>
  <sheetData>
    <row r="1" spans="1:12" ht="39.75" customHeight="1">
      <c r="B1" s="222" t="s">
        <v>13</v>
      </c>
      <c r="C1" s="223"/>
      <c r="D1" s="223"/>
      <c r="E1" s="223"/>
      <c r="F1" s="223"/>
      <c r="G1" s="223"/>
      <c r="H1" s="223"/>
      <c r="I1" s="223"/>
      <c r="J1" s="224"/>
    </row>
    <row r="2" spans="1:12" ht="22.5" customHeight="1">
      <c r="A2" s="273" t="s">
        <v>57</v>
      </c>
      <c r="B2" s="225" t="s">
        <v>0</v>
      </c>
      <c r="C2" s="228" t="s">
        <v>1</v>
      </c>
      <c r="D2" s="230" t="s">
        <v>2</v>
      </c>
      <c r="E2" s="233" t="s">
        <v>3</v>
      </c>
      <c r="F2" s="236" t="s">
        <v>4</v>
      </c>
      <c r="G2" s="236" t="s">
        <v>128</v>
      </c>
      <c r="H2" s="239" t="s">
        <v>5</v>
      </c>
      <c r="I2" s="236" t="s">
        <v>6</v>
      </c>
      <c r="J2" s="239" t="s">
        <v>7</v>
      </c>
      <c r="K2" s="270" t="s">
        <v>55</v>
      </c>
    </row>
    <row r="3" spans="1:12" ht="22.5" customHeight="1">
      <c r="A3" s="274"/>
      <c r="B3" s="226"/>
      <c r="C3" s="229"/>
      <c r="D3" s="231"/>
      <c r="E3" s="234"/>
      <c r="F3" s="237"/>
      <c r="G3" s="237"/>
      <c r="H3" s="229"/>
      <c r="I3" s="237"/>
      <c r="J3" s="240"/>
      <c r="K3" s="271"/>
    </row>
    <row r="4" spans="1:12" ht="22.5" customHeight="1">
      <c r="A4" s="274"/>
      <c r="B4" s="226"/>
      <c r="C4" s="229"/>
      <c r="D4" s="231"/>
      <c r="E4" s="234"/>
      <c r="F4" s="237"/>
      <c r="G4" s="237"/>
      <c r="H4" s="229"/>
      <c r="I4" s="237"/>
      <c r="J4" s="240"/>
      <c r="K4" s="271"/>
    </row>
    <row r="5" spans="1:12" ht="22.5" customHeight="1">
      <c r="A5" s="275"/>
      <c r="B5" s="227"/>
      <c r="C5" s="229"/>
      <c r="D5" s="232"/>
      <c r="E5" s="235"/>
      <c r="F5" s="238"/>
      <c r="G5" s="238"/>
      <c r="H5" s="229"/>
      <c r="I5" s="238"/>
      <c r="J5" s="240"/>
      <c r="K5" s="272"/>
    </row>
    <row r="6" spans="1:12" ht="18.75">
      <c r="A6" s="23" t="s">
        <v>36</v>
      </c>
      <c r="B6" s="241" t="s">
        <v>14</v>
      </c>
      <c r="C6" s="242"/>
      <c r="D6" s="242"/>
      <c r="E6" s="242"/>
      <c r="F6" s="242"/>
      <c r="G6" s="242"/>
      <c r="H6" s="242"/>
      <c r="I6" s="242"/>
      <c r="J6" s="243"/>
      <c r="K6" s="74"/>
    </row>
    <row r="7" spans="1:12" ht="18.75">
      <c r="A7" s="73" t="s">
        <v>31</v>
      </c>
      <c r="B7" s="1">
        <v>44470</v>
      </c>
      <c r="C7" s="2" t="s">
        <v>58</v>
      </c>
      <c r="D7" s="3" t="s">
        <v>2</v>
      </c>
      <c r="E7" s="6" t="s">
        <v>12</v>
      </c>
      <c r="F7" s="3" t="s">
        <v>8</v>
      </c>
      <c r="G7" s="3" t="s">
        <v>9</v>
      </c>
      <c r="H7" s="4">
        <v>150</v>
      </c>
      <c r="I7" s="3" t="s">
        <v>10</v>
      </c>
      <c r="J7" s="5" t="s">
        <v>11</v>
      </c>
      <c r="K7" s="75" t="s">
        <v>69</v>
      </c>
      <c r="L7" s="24" t="s">
        <v>59</v>
      </c>
    </row>
    <row r="8" spans="1:12" ht="18.75">
      <c r="A8" s="23"/>
      <c r="B8" s="7"/>
      <c r="C8" s="8"/>
      <c r="D8" s="9"/>
      <c r="E8" s="10"/>
      <c r="F8" s="9"/>
      <c r="G8" s="9"/>
      <c r="H8" s="11"/>
      <c r="I8" s="9"/>
      <c r="J8" s="12"/>
      <c r="K8" s="74"/>
    </row>
    <row r="9" spans="1:12" ht="18.75">
      <c r="A9" s="23"/>
      <c r="B9" s="7"/>
      <c r="C9" s="8"/>
      <c r="D9" s="9"/>
      <c r="E9" s="10"/>
      <c r="F9" s="9"/>
      <c r="G9" s="9"/>
      <c r="H9" s="11"/>
      <c r="I9" s="9"/>
      <c r="J9" s="12"/>
      <c r="K9" s="74"/>
    </row>
    <row r="10" spans="1:12" ht="18.75">
      <c r="A10" s="23"/>
      <c r="B10" s="7"/>
      <c r="C10" s="8"/>
      <c r="D10" s="9"/>
      <c r="E10" s="13"/>
      <c r="F10" s="9"/>
      <c r="G10" s="9"/>
      <c r="H10" s="11"/>
      <c r="I10" s="9"/>
      <c r="J10" s="12"/>
      <c r="K10" s="74"/>
    </row>
    <row r="11" spans="1:12" ht="18.75">
      <c r="A11" s="23" t="s">
        <v>36</v>
      </c>
      <c r="B11" s="241" t="s">
        <v>15</v>
      </c>
      <c r="C11" s="242"/>
      <c r="D11" s="242"/>
      <c r="E11" s="242"/>
      <c r="F11" s="242"/>
      <c r="G11" s="242"/>
      <c r="H11" s="242"/>
      <c r="I11" s="242"/>
      <c r="J11" s="243"/>
      <c r="K11" s="74"/>
    </row>
    <row r="12" spans="1:12" ht="18.75">
      <c r="A12" s="23"/>
      <c r="B12" s="7"/>
      <c r="C12" s="8"/>
      <c r="D12" s="9"/>
      <c r="E12" s="10"/>
      <c r="F12" s="9"/>
      <c r="G12" s="9"/>
      <c r="H12" s="11"/>
      <c r="I12" s="9"/>
      <c r="J12" s="12"/>
      <c r="K12" s="74"/>
    </row>
    <row r="13" spans="1:12" ht="18.75">
      <c r="A13" s="23"/>
      <c r="B13" s="7"/>
      <c r="C13" s="8"/>
      <c r="D13" s="9"/>
      <c r="E13" s="10"/>
      <c r="F13" s="9"/>
      <c r="G13" s="9"/>
      <c r="H13" s="11"/>
      <c r="I13" s="9"/>
      <c r="J13" s="12"/>
      <c r="K13" s="74"/>
    </row>
    <row r="14" spans="1:12" ht="18.75">
      <c r="A14" s="23"/>
      <c r="B14" s="7"/>
      <c r="C14" s="8"/>
      <c r="D14" s="9"/>
      <c r="E14" s="10"/>
      <c r="F14" s="9"/>
      <c r="G14" s="9"/>
      <c r="H14" s="11"/>
      <c r="I14" s="9"/>
      <c r="J14" s="12"/>
      <c r="K14" s="74"/>
    </row>
    <row r="15" spans="1:12" ht="18.75">
      <c r="A15" s="23"/>
      <c r="B15" s="7"/>
      <c r="C15" s="8"/>
      <c r="D15" s="9"/>
      <c r="E15" s="13"/>
      <c r="F15" s="9"/>
      <c r="G15" s="9"/>
      <c r="H15" s="11"/>
      <c r="I15" s="9"/>
      <c r="J15" s="12"/>
      <c r="K15" s="74"/>
    </row>
    <row r="16" spans="1:12" ht="18.75">
      <c r="A16" s="23" t="s">
        <v>36</v>
      </c>
      <c r="B16" s="241" t="s">
        <v>16</v>
      </c>
      <c r="C16" s="242"/>
      <c r="D16" s="242"/>
      <c r="E16" s="242"/>
      <c r="F16" s="242"/>
      <c r="G16" s="242"/>
      <c r="H16" s="242"/>
      <c r="I16" s="242"/>
      <c r="J16" s="243"/>
      <c r="K16" s="74"/>
    </row>
    <row r="17" spans="1:11" ht="18.75">
      <c r="A17" s="23"/>
      <c r="B17" s="7"/>
      <c r="C17" s="8"/>
      <c r="D17" s="9"/>
      <c r="E17" s="10"/>
      <c r="F17" s="9"/>
      <c r="G17" s="9"/>
      <c r="H17" s="11"/>
      <c r="I17" s="9"/>
      <c r="J17" s="12"/>
      <c r="K17" s="74"/>
    </row>
    <row r="18" spans="1:11" ht="18.75">
      <c r="A18" s="23"/>
      <c r="B18" s="7"/>
      <c r="C18" s="8"/>
      <c r="D18" s="9"/>
      <c r="E18" s="10"/>
      <c r="F18" s="9"/>
      <c r="G18" s="9"/>
      <c r="H18" s="11"/>
      <c r="I18" s="9"/>
      <c r="J18" s="12"/>
      <c r="K18" s="74"/>
    </row>
    <row r="19" spans="1:11" ht="18.75">
      <c r="A19" s="23"/>
      <c r="B19" s="7"/>
      <c r="C19" s="8"/>
      <c r="D19" s="9"/>
      <c r="E19" s="10"/>
      <c r="F19" s="9"/>
      <c r="G19" s="9"/>
      <c r="H19" s="11"/>
      <c r="I19" s="9"/>
      <c r="J19" s="12"/>
      <c r="K19" s="74"/>
    </row>
    <row r="20" spans="1:11" ht="18.75">
      <c r="A20" s="23"/>
      <c r="B20" s="7"/>
      <c r="C20" s="8"/>
      <c r="D20" s="9"/>
      <c r="E20" s="13"/>
      <c r="F20" s="9"/>
      <c r="G20" s="9"/>
      <c r="H20" s="11"/>
      <c r="I20" s="9"/>
      <c r="J20" s="12"/>
      <c r="K20" s="74"/>
    </row>
    <row r="21" spans="1:11" ht="18.75">
      <c r="A21" s="23" t="s">
        <v>36</v>
      </c>
      <c r="B21" s="241" t="s">
        <v>18</v>
      </c>
      <c r="C21" s="242"/>
      <c r="D21" s="242"/>
      <c r="E21" s="242"/>
      <c r="F21" s="242"/>
      <c r="G21" s="242"/>
      <c r="H21" s="242"/>
      <c r="I21" s="242"/>
      <c r="J21" s="243"/>
      <c r="K21" s="74"/>
    </row>
    <row r="22" spans="1:11" ht="18.75">
      <c r="A22" s="23"/>
      <c r="B22" s="7"/>
      <c r="C22" s="8"/>
      <c r="D22" s="9"/>
      <c r="E22" s="10"/>
      <c r="F22" s="9"/>
      <c r="G22" s="9"/>
      <c r="H22" s="11"/>
      <c r="I22" s="9"/>
      <c r="J22" s="12"/>
      <c r="K22" s="74"/>
    </row>
    <row r="23" spans="1:11" ht="18.75">
      <c r="A23" s="23"/>
      <c r="B23" s="7"/>
      <c r="C23" s="8"/>
      <c r="D23" s="9"/>
      <c r="E23" s="10"/>
      <c r="F23" s="9"/>
      <c r="G23" s="9"/>
      <c r="H23" s="11"/>
      <c r="I23" s="9"/>
      <c r="J23" s="12"/>
      <c r="K23" s="74"/>
    </row>
    <row r="24" spans="1:11" ht="18.75">
      <c r="A24" s="23"/>
      <c r="B24" s="7"/>
      <c r="C24" s="8"/>
      <c r="D24" s="9"/>
      <c r="E24" s="10"/>
      <c r="F24" s="9"/>
      <c r="G24" s="9"/>
      <c r="H24" s="11"/>
      <c r="I24" s="9"/>
      <c r="J24" s="12"/>
      <c r="K24" s="74"/>
    </row>
    <row r="25" spans="1:11" ht="18.75">
      <c r="A25" s="23"/>
      <c r="B25" s="7"/>
      <c r="C25" s="8"/>
      <c r="D25" s="9"/>
      <c r="E25" s="13"/>
      <c r="F25" s="9"/>
      <c r="G25" s="9"/>
      <c r="H25" s="11"/>
      <c r="I25" s="9"/>
      <c r="J25" s="12"/>
      <c r="K25" s="74"/>
    </row>
    <row r="26" spans="1:11" ht="18.75">
      <c r="A26" s="23" t="s">
        <v>36</v>
      </c>
      <c r="B26" s="241" t="s">
        <v>20</v>
      </c>
      <c r="C26" s="242"/>
      <c r="D26" s="242"/>
      <c r="E26" s="242"/>
      <c r="F26" s="242"/>
      <c r="G26" s="242"/>
      <c r="H26" s="242"/>
      <c r="I26" s="242"/>
      <c r="J26" s="243"/>
      <c r="K26" s="74"/>
    </row>
    <row r="27" spans="1:11" ht="18.75">
      <c r="A27" s="23"/>
      <c r="B27" s="7"/>
      <c r="C27" s="8"/>
      <c r="D27" s="9"/>
      <c r="E27" s="10"/>
      <c r="F27" s="9"/>
      <c r="G27" s="9"/>
      <c r="H27" s="11"/>
      <c r="I27" s="9"/>
      <c r="J27" s="12"/>
      <c r="K27" s="74"/>
    </row>
    <row r="28" spans="1:11" ht="18.75">
      <c r="A28" s="23"/>
      <c r="B28" s="7"/>
      <c r="C28" s="8"/>
      <c r="D28" s="9"/>
      <c r="E28" s="10"/>
      <c r="F28" s="9"/>
      <c r="G28" s="9"/>
      <c r="H28" s="11"/>
      <c r="I28" s="9"/>
      <c r="J28" s="12"/>
      <c r="K28" s="74"/>
    </row>
    <row r="29" spans="1:11" ht="18.75">
      <c r="A29" s="23"/>
      <c r="B29" s="7"/>
      <c r="C29" s="8"/>
      <c r="D29" s="9"/>
      <c r="E29" s="10"/>
      <c r="F29" s="9"/>
      <c r="G29" s="9"/>
      <c r="H29" s="11"/>
      <c r="I29" s="9"/>
      <c r="J29" s="12"/>
      <c r="K29" s="74"/>
    </row>
    <row r="30" spans="1:11" ht="18.75">
      <c r="A30" s="23"/>
      <c r="B30" s="7"/>
      <c r="C30" s="8"/>
      <c r="D30" s="9"/>
      <c r="E30" s="13"/>
      <c r="F30" s="9"/>
      <c r="G30" s="9"/>
      <c r="H30" s="11"/>
      <c r="I30" s="9"/>
      <c r="J30" s="12"/>
      <c r="K30" s="74"/>
    </row>
    <row r="31" spans="1:11" ht="18.75">
      <c r="A31" s="23" t="s">
        <v>36</v>
      </c>
      <c r="B31" s="241" t="s">
        <v>22</v>
      </c>
      <c r="C31" s="242"/>
      <c r="D31" s="242"/>
      <c r="E31" s="242"/>
      <c r="F31" s="242"/>
      <c r="G31" s="242"/>
      <c r="H31" s="242"/>
      <c r="I31" s="242"/>
      <c r="J31" s="243"/>
      <c r="K31" s="74"/>
    </row>
    <row r="32" spans="1:11" ht="18.75">
      <c r="A32" s="23"/>
      <c r="B32" s="7"/>
      <c r="C32" s="8"/>
      <c r="D32" s="9"/>
      <c r="E32" s="10"/>
      <c r="F32" s="9"/>
      <c r="G32" s="9"/>
      <c r="H32" s="11"/>
      <c r="I32" s="9"/>
      <c r="J32" s="12"/>
      <c r="K32" s="74"/>
    </row>
    <row r="33" spans="1:11" ht="18.75">
      <c r="A33" s="23"/>
      <c r="B33" s="7"/>
      <c r="C33" s="8"/>
      <c r="D33" s="9"/>
      <c r="E33" s="10"/>
      <c r="F33" s="9"/>
      <c r="G33" s="9"/>
      <c r="H33" s="11"/>
      <c r="I33" s="9"/>
      <c r="J33" s="12"/>
      <c r="K33" s="74"/>
    </row>
    <row r="34" spans="1:11" ht="18.75">
      <c r="A34" s="23"/>
      <c r="B34" s="7"/>
      <c r="C34" s="8"/>
      <c r="D34" s="9"/>
      <c r="E34" s="10"/>
      <c r="F34" s="9"/>
      <c r="G34" s="9"/>
      <c r="H34" s="11"/>
      <c r="I34" s="9"/>
      <c r="J34" s="12"/>
      <c r="K34" s="74"/>
    </row>
    <row r="35" spans="1:11" ht="18.75">
      <c r="A35" s="23"/>
      <c r="B35" s="7"/>
      <c r="C35" s="8"/>
      <c r="D35" s="9"/>
      <c r="E35" s="13"/>
      <c r="F35" s="9"/>
      <c r="G35" s="9"/>
      <c r="H35" s="11"/>
      <c r="I35" s="9"/>
      <c r="J35" s="12"/>
      <c r="K35" s="74"/>
    </row>
    <row r="36" spans="1:11" ht="18.75">
      <c r="A36" s="23" t="s">
        <v>36</v>
      </c>
      <c r="B36" s="241" t="s">
        <v>23</v>
      </c>
      <c r="C36" s="242"/>
      <c r="D36" s="242"/>
      <c r="E36" s="242"/>
      <c r="F36" s="242"/>
      <c r="G36" s="242"/>
      <c r="H36" s="242"/>
      <c r="I36" s="242"/>
      <c r="J36" s="243"/>
      <c r="K36" s="74"/>
    </row>
    <row r="37" spans="1:11" ht="18.75">
      <c r="A37" s="23"/>
      <c r="B37" s="7"/>
      <c r="C37" s="8"/>
      <c r="D37" s="9"/>
      <c r="E37" s="10"/>
      <c r="F37" s="9"/>
      <c r="G37" s="9"/>
      <c r="H37" s="11"/>
      <c r="I37" s="9"/>
      <c r="J37" s="12"/>
      <c r="K37" s="74"/>
    </row>
    <row r="38" spans="1:11" ht="18.75">
      <c r="A38" s="23"/>
      <c r="B38" s="7"/>
      <c r="C38" s="8"/>
      <c r="D38" s="9"/>
      <c r="E38" s="10"/>
      <c r="F38" s="9"/>
      <c r="G38" s="9"/>
      <c r="H38" s="11"/>
      <c r="I38" s="9"/>
      <c r="J38" s="12"/>
      <c r="K38" s="74"/>
    </row>
    <row r="39" spans="1:11" ht="18.75">
      <c r="A39" s="23"/>
      <c r="B39" s="7"/>
      <c r="C39" s="8"/>
      <c r="D39" s="9"/>
      <c r="E39" s="10"/>
      <c r="F39" s="9"/>
      <c r="G39" s="9"/>
      <c r="H39" s="11"/>
      <c r="I39" s="9"/>
      <c r="J39" s="12"/>
      <c r="K39" s="74"/>
    </row>
    <row r="40" spans="1:11" ht="18.75">
      <c r="A40" s="23"/>
      <c r="B40" s="7"/>
      <c r="C40" s="8"/>
      <c r="D40" s="9"/>
      <c r="E40" s="13"/>
      <c r="F40" s="9"/>
      <c r="G40" s="9"/>
      <c r="H40" s="11"/>
      <c r="I40" s="9"/>
      <c r="J40" s="12"/>
      <c r="K40" s="74"/>
    </row>
    <row r="41" spans="1:11" ht="18.75">
      <c r="A41" s="23" t="s">
        <v>36</v>
      </c>
      <c r="B41" s="241" t="s">
        <v>24</v>
      </c>
      <c r="C41" s="242"/>
      <c r="D41" s="242"/>
      <c r="E41" s="242"/>
      <c r="F41" s="242"/>
      <c r="G41" s="242"/>
      <c r="H41" s="242"/>
      <c r="I41" s="242"/>
      <c r="J41" s="243"/>
      <c r="K41" s="74"/>
    </row>
    <row r="42" spans="1:11" ht="18.75">
      <c r="A42" s="23"/>
      <c r="B42" s="7"/>
      <c r="C42" s="8"/>
      <c r="D42" s="9"/>
      <c r="E42" s="10"/>
      <c r="F42" s="9"/>
      <c r="G42" s="9"/>
      <c r="H42" s="11"/>
      <c r="I42" s="9"/>
      <c r="J42" s="12"/>
      <c r="K42" s="74"/>
    </row>
    <row r="43" spans="1:11" ht="18.75">
      <c r="A43" s="23"/>
      <c r="B43" s="7"/>
      <c r="C43" s="8"/>
      <c r="D43" s="9"/>
      <c r="E43" s="10"/>
      <c r="F43" s="9"/>
      <c r="G43" s="9"/>
      <c r="H43" s="11"/>
      <c r="I43" s="9"/>
      <c r="J43" s="12"/>
      <c r="K43" s="74"/>
    </row>
    <row r="44" spans="1:11" ht="18.75">
      <c r="A44" s="23"/>
      <c r="B44" s="7"/>
      <c r="C44" s="8"/>
      <c r="D44" s="9"/>
      <c r="E44" s="10"/>
      <c r="F44" s="9"/>
      <c r="G44" s="9"/>
      <c r="H44" s="11"/>
      <c r="I44" s="9"/>
      <c r="J44" s="12"/>
      <c r="K44" s="74"/>
    </row>
    <row r="45" spans="1:11" ht="18.75">
      <c r="A45" s="23"/>
      <c r="B45" s="7"/>
      <c r="C45" s="8"/>
      <c r="D45" s="9"/>
      <c r="E45" s="13"/>
      <c r="F45" s="9"/>
      <c r="G45" s="9"/>
      <c r="H45" s="11"/>
      <c r="I45" s="9"/>
      <c r="J45" s="12"/>
      <c r="K45" s="74"/>
    </row>
    <row r="46" spans="1:11" ht="18.75">
      <c r="A46" s="23" t="s">
        <v>36</v>
      </c>
      <c r="B46" s="241" t="s">
        <v>25</v>
      </c>
      <c r="C46" s="242"/>
      <c r="D46" s="242"/>
      <c r="E46" s="242"/>
      <c r="F46" s="242"/>
      <c r="G46" s="242"/>
      <c r="H46" s="242"/>
      <c r="I46" s="242"/>
      <c r="J46" s="243"/>
      <c r="K46" s="74"/>
    </row>
    <row r="47" spans="1:11" ht="18.75">
      <c r="A47" s="23"/>
      <c r="B47" s="7"/>
      <c r="C47" s="8"/>
      <c r="D47" s="9"/>
      <c r="E47" s="10"/>
      <c r="F47" s="9"/>
      <c r="G47" s="9"/>
      <c r="H47" s="11"/>
      <c r="I47" s="9"/>
      <c r="J47" s="12"/>
      <c r="K47" s="74"/>
    </row>
    <row r="48" spans="1:11" ht="18.75">
      <c r="A48" s="23"/>
      <c r="B48" s="7"/>
      <c r="C48" s="8"/>
      <c r="D48" s="9"/>
      <c r="E48" s="10"/>
      <c r="F48" s="9"/>
      <c r="G48" s="9"/>
      <c r="H48" s="11"/>
      <c r="I48" s="9"/>
      <c r="J48" s="12"/>
      <c r="K48" s="74"/>
    </row>
    <row r="49" spans="1:11" ht="18.75">
      <c r="A49" s="23"/>
      <c r="B49" s="7"/>
      <c r="C49" s="8"/>
      <c r="D49" s="9"/>
      <c r="E49" s="10"/>
      <c r="F49" s="9"/>
      <c r="G49" s="9"/>
      <c r="H49" s="11"/>
      <c r="I49" s="9"/>
      <c r="J49" s="12"/>
      <c r="K49" s="74"/>
    </row>
    <row r="50" spans="1:11" ht="18.75">
      <c r="A50" s="23"/>
      <c r="B50" s="7"/>
      <c r="C50" s="8"/>
      <c r="D50" s="9"/>
      <c r="E50" s="13"/>
      <c r="F50" s="9"/>
      <c r="G50" s="9"/>
      <c r="H50" s="11"/>
      <c r="I50" s="9"/>
      <c r="J50" s="12"/>
      <c r="K50" s="74"/>
    </row>
    <row r="51" spans="1:11" ht="18.75">
      <c r="A51" s="23" t="s">
        <v>36</v>
      </c>
      <c r="B51" s="241" t="s">
        <v>26</v>
      </c>
      <c r="C51" s="242"/>
      <c r="D51" s="242"/>
      <c r="E51" s="242"/>
      <c r="F51" s="242"/>
      <c r="G51" s="242"/>
      <c r="H51" s="242"/>
      <c r="I51" s="242"/>
      <c r="J51" s="243"/>
      <c r="K51" s="74"/>
    </row>
    <row r="52" spans="1:11" ht="18.75">
      <c r="A52" s="23"/>
      <c r="B52" s="7"/>
      <c r="C52" s="8"/>
      <c r="D52" s="9"/>
      <c r="E52" s="10"/>
      <c r="F52" s="9"/>
      <c r="G52" s="9"/>
      <c r="H52" s="11"/>
      <c r="I52" s="9"/>
      <c r="J52" s="12"/>
      <c r="K52" s="74"/>
    </row>
    <row r="53" spans="1:11" ht="18.75">
      <c r="A53" s="23"/>
      <c r="B53" s="7"/>
      <c r="C53" s="8"/>
      <c r="D53" s="9"/>
      <c r="E53" s="10"/>
      <c r="F53" s="9"/>
      <c r="G53" s="9"/>
      <c r="H53" s="11"/>
      <c r="I53" s="9"/>
      <c r="J53" s="12"/>
      <c r="K53" s="74"/>
    </row>
    <row r="54" spans="1:11" ht="18.75">
      <c r="A54" s="23"/>
      <c r="B54" s="7"/>
      <c r="C54" s="8"/>
      <c r="D54" s="9"/>
      <c r="E54" s="10"/>
      <c r="F54" s="9"/>
      <c r="G54" s="9"/>
      <c r="H54" s="11"/>
      <c r="I54" s="9"/>
      <c r="J54" s="12"/>
      <c r="K54" s="74"/>
    </row>
    <row r="55" spans="1:11" ht="18.75">
      <c r="A55" s="23"/>
      <c r="B55" s="7"/>
      <c r="C55" s="8"/>
      <c r="D55" s="9"/>
      <c r="E55" s="13"/>
      <c r="F55" s="9"/>
      <c r="G55" s="9"/>
      <c r="H55" s="11"/>
      <c r="I55" s="9"/>
      <c r="J55" s="12"/>
      <c r="K55" s="74"/>
    </row>
    <row r="56" spans="1:11" ht="18.75">
      <c r="A56" s="23" t="s">
        <v>36</v>
      </c>
      <c r="B56" s="241" t="s">
        <v>21</v>
      </c>
      <c r="C56" s="242"/>
      <c r="D56" s="242"/>
      <c r="E56" s="242"/>
      <c r="F56" s="242"/>
      <c r="G56" s="242"/>
      <c r="H56" s="242"/>
      <c r="I56" s="242"/>
      <c r="J56" s="243"/>
      <c r="K56" s="74"/>
    </row>
    <row r="57" spans="1:11" ht="18.75">
      <c r="A57" s="23"/>
      <c r="B57" s="7"/>
      <c r="C57" s="8"/>
      <c r="D57" s="9"/>
      <c r="E57" s="10"/>
      <c r="F57" s="9"/>
      <c r="G57" s="9"/>
      <c r="H57" s="11"/>
      <c r="I57" s="9"/>
      <c r="J57" s="12"/>
      <c r="K57" s="74"/>
    </row>
    <row r="58" spans="1:11" ht="18.75">
      <c r="A58" s="23"/>
      <c r="B58" s="7"/>
      <c r="C58" s="8"/>
      <c r="D58" s="9"/>
      <c r="E58" s="10"/>
      <c r="F58" s="9"/>
      <c r="G58" s="9"/>
      <c r="H58" s="11"/>
      <c r="I58" s="9"/>
      <c r="J58" s="12"/>
      <c r="K58" s="74"/>
    </row>
    <row r="59" spans="1:11" ht="18.75">
      <c r="A59" s="23"/>
      <c r="B59" s="7"/>
      <c r="C59" s="8"/>
      <c r="D59" s="9"/>
      <c r="E59" s="10"/>
      <c r="F59" s="9"/>
      <c r="G59" s="9"/>
      <c r="H59" s="11"/>
      <c r="I59" s="9"/>
      <c r="J59" s="12"/>
      <c r="K59" s="74"/>
    </row>
    <row r="60" spans="1:11" ht="18.75">
      <c r="A60" s="23"/>
      <c r="B60" s="7"/>
      <c r="C60" s="8"/>
      <c r="D60" s="9"/>
      <c r="E60" s="13"/>
      <c r="F60" s="9"/>
      <c r="G60" s="9"/>
      <c r="H60" s="11"/>
      <c r="I60" s="9"/>
      <c r="J60" s="12"/>
      <c r="K60" s="74"/>
    </row>
    <row r="61" spans="1:11" ht="18.75">
      <c r="A61" s="23" t="s">
        <v>36</v>
      </c>
      <c r="B61" s="241" t="s">
        <v>27</v>
      </c>
      <c r="C61" s="242"/>
      <c r="D61" s="242"/>
      <c r="E61" s="242"/>
      <c r="F61" s="242"/>
      <c r="G61" s="242"/>
      <c r="H61" s="242"/>
      <c r="I61" s="242"/>
      <c r="J61" s="243"/>
      <c r="K61" s="74"/>
    </row>
    <row r="62" spans="1:11" ht="18.75">
      <c r="A62" s="23"/>
      <c r="B62" s="7"/>
      <c r="C62" s="8"/>
      <c r="D62" s="9"/>
      <c r="E62" s="10"/>
      <c r="F62" s="9"/>
      <c r="G62" s="9"/>
      <c r="H62" s="11"/>
      <c r="I62" s="9"/>
      <c r="J62" s="12"/>
      <c r="K62" s="74"/>
    </row>
    <row r="63" spans="1:11" ht="18.75">
      <c r="A63" s="23"/>
      <c r="B63" s="7"/>
      <c r="C63" s="8"/>
      <c r="D63" s="9"/>
      <c r="E63" s="10"/>
      <c r="F63" s="9"/>
      <c r="G63" s="9"/>
      <c r="H63" s="11"/>
      <c r="I63" s="9"/>
      <c r="J63" s="12"/>
      <c r="K63" s="74"/>
    </row>
    <row r="64" spans="1:11" ht="18.75">
      <c r="A64" s="23"/>
      <c r="B64" s="7"/>
      <c r="C64" s="8"/>
      <c r="D64" s="9"/>
      <c r="E64" s="10"/>
      <c r="F64" s="9"/>
      <c r="G64" s="9"/>
      <c r="H64" s="11"/>
      <c r="I64" s="9"/>
      <c r="J64" s="12"/>
      <c r="K64" s="74"/>
    </row>
    <row r="65" spans="1:11" ht="18.75">
      <c r="A65" s="23"/>
      <c r="B65" s="7"/>
      <c r="C65" s="8"/>
      <c r="D65" s="9"/>
      <c r="E65" s="13"/>
      <c r="F65" s="9"/>
      <c r="G65" s="9"/>
      <c r="H65" s="11"/>
      <c r="I65" s="9"/>
      <c r="J65" s="12"/>
      <c r="K65" s="74"/>
    </row>
    <row r="66" spans="1:11" ht="18.75">
      <c r="A66" s="23" t="s">
        <v>36</v>
      </c>
      <c r="B66" s="241" t="s">
        <v>17</v>
      </c>
      <c r="C66" s="242"/>
      <c r="D66" s="242"/>
      <c r="E66" s="242"/>
      <c r="F66" s="242"/>
      <c r="G66" s="242"/>
      <c r="H66" s="242"/>
      <c r="I66" s="242"/>
      <c r="J66" s="243"/>
      <c r="K66" s="74"/>
    </row>
    <row r="67" spans="1:11" ht="18.75">
      <c r="A67" s="23"/>
      <c r="B67" s="7"/>
      <c r="C67" s="8"/>
      <c r="D67" s="9"/>
      <c r="E67" s="10"/>
      <c r="F67" s="9"/>
      <c r="G67" s="9"/>
      <c r="H67" s="11"/>
      <c r="I67" s="9"/>
      <c r="J67" s="12"/>
      <c r="K67" s="74"/>
    </row>
    <row r="68" spans="1:11" ht="18.75">
      <c r="A68" s="23"/>
      <c r="B68" s="7"/>
      <c r="C68" s="8"/>
      <c r="D68" s="9"/>
      <c r="E68" s="10"/>
      <c r="F68" s="9"/>
      <c r="G68" s="9"/>
      <c r="H68" s="11"/>
      <c r="I68" s="9"/>
      <c r="J68" s="12"/>
      <c r="K68" s="74"/>
    </row>
    <row r="69" spans="1:11" ht="18.75">
      <c r="A69" s="23"/>
      <c r="B69" s="7"/>
      <c r="C69" s="8"/>
      <c r="D69" s="9"/>
      <c r="E69" s="10"/>
      <c r="F69" s="9"/>
      <c r="G69" s="9"/>
      <c r="H69" s="11"/>
      <c r="I69" s="9"/>
      <c r="J69" s="12"/>
      <c r="K69" s="74"/>
    </row>
    <row r="70" spans="1:11" ht="18.75">
      <c r="A70" s="23"/>
      <c r="B70" s="7"/>
      <c r="C70" s="8"/>
      <c r="D70" s="9"/>
      <c r="E70" s="13"/>
      <c r="F70" s="9"/>
      <c r="G70" s="9"/>
      <c r="H70" s="11"/>
      <c r="I70" s="9"/>
      <c r="J70" s="12"/>
      <c r="K70" s="74"/>
    </row>
    <row r="71" spans="1:11" ht="18.75">
      <c r="A71" s="23" t="s">
        <v>36</v>
      </c>
      <c r="B71" s="241" t="s">
        <v>28</v>
      </c>
      <c r="C71" s="242"/>
      <c r="D71" s="242"/>
      <c r="E71" s="242"/>
      <c r="F71" s="242"/>
      <c r="G71" s="242"/>
      <c r="H71" s="242"/>
      <c r="I71" s="242"/>
      <c r="J71" s="243"/>
      <c r="K71" s="74"/>
    </row>
    <row r="72" spans="1:11" ht="18.75">
      <c r="A72" s="23"/>
      <c r="B72" s="7"/>
      <c r="C72" s="8"/>
      <c r="D72" s="9"/>
      <c r="E72" s="10"/>
      <c r="F72" s="9"/>
      <c r="G72" s="9"/>
      <c r="H72" s="11"/>
      <c r="I72" s="9"/>
      <c r="J72" s="12"/>
      <c r="K72" s="74"/>
    </row>
    <row r="73" spans="1:11" ht="18.75">
      <c r="A73" s="23"/>
      <c r="B73" s="7"/>
      <c r="C73" s="8"/>
      <c r="D73" s="9"/>
      <c r="E73" s="10"/>
      <c r="F73" s="9"/>
      <c r="G73" s="9"/>
      <c r="H73" s="11"/>
      <c r="I73" s="9"/>
      <c r="J73" s="12"/>
      <c r="K73" s="74"/>
    </row>
    <row r="74" spans="1:11" ht="18.75">
      <c r="A74" s="23"/>
      <c r="B74" s="7"/>
      <c r="C74" s="8"/>
      <c r="D74" s="9"/>
      <c r="E74" s="10"/>
      <c r="F74" s="9"/>
      <c r="G74" s="9"/>
      <c r="H74" s="11"/>
      <c r="I74" s="9"/>
      <c r="J74" s="12"/>
      <c r="K74" s="74"/>
    </row>
    <row r="75" spans="1:11" ht="18.75">
      <c r="A75" s="23"/>
      <c r="B75" s="7"/>
      <c r="C75" s="8"/>
      <c r="D75" s="9"/>
      <c r="E75" s="13"/>
      <c r="F75" s="9"/>
      <c r="G75" s="9"/>
      <c r="H75" s="11"/>
      <c r="I75" s="9"/>
      <c r="J75" s="12"/>
      <c r="K75" s="74"/>
    </row>
    <row r="76" spans="1:11" ht="18.75">
      <c r="A76" s="23" t="s">
        <v>36</v>
      </c>
      <c r="B76" s="241" t="s">
        <v>19</v>
      </c>
      <c r="C76" s="242"/>
      <c r="D76" s="242"/>
      <c r="E76" s="242"/>
      <c r="F76" s="242"/>
      <c r="G76" s="242"/>
      <c r="H76" s="242"/>
      <c r="I76" s="242"/>
      <c r="J76" s="243"/>
      <c r="K76" s="74"/>
    </row>
    <row r="77" spans="1:11" ht="18.75">
      <c r="A77" s="23"/>
      <c r="B77" s="7"/>
      <c r="C77" s="8"/>
      <c r="D77" s="9"/>
      <c r="E77" s="10"/>
      <c r="F77" s="9"/>
      <c r="G77" s="9"/>
      <c r="H77" s="11"/>
      <c r="I77" s="9"/>
      <c r="J77" s="12"/>
      <c r="K77" s="74"/>
    </row>
    <row r="78" spans="1:11" ht="18.75">
      <c r="A78" s="23"/>
      <c r="B78" s="7"/>
      <c r="C78" s="8"/>
      <c r="D78" s="9"/>
      <c r="E78" s="10"/>
      <c r="F78" s="9"/>
      <c r="G78" s="9"/>
      <c r="H78" s="11"/>
      <c r="I78" s="9"/>
      <c r="J78" s="12"/>
      <c r="K78" s="74"/>
    </row>
    <row r="79" spans="1:11" ht="18.75">
      <c r="A79" s="23"/>
      <c r="B79" s="7"/>
      <c r="C79" s="8"/>
      <c r="D79" s="9"/>
      <c r="E79" s="10"/>
      <c r="F79" s="9"/>
      <c r="G79" s="9"/>
      <c r="H79" s="11"/>
      <c r="I79" s="9"/>
      <c r="J79" s="12"/>
      <c r="K79" s="74"/>
    </row>
    <row r="80" spans="1:11" ht="18.75">
      <c r="A80" s="23"/>
      <c r="B80" s="7"/>
      <c r="C80" s="8"/>
      <c r="D80" s="9"/>
      <c r="E80" s="13"/>
      <c r="F80" s="9"/>
      <c r="G80" s="9"/>
      <c r="H80" s="11"/>
      <c r="I80" s="9"/>
      <c r="J80" s="12"/>
      <c r="K80" s="74"/>
    </row>
    <row r="81" spans="1:11" ht="18.75">
      <c r="A81" s="23" t="s">
        <v>36</v>
      </c>
      <c r="B81" s="241" t="s">
        <v>29</v>
      </c>
      <c r="C81" s="242"/>
      <c r="D81" s="242"/>
      <c r="E81" s="242"/>
      <c r="F81" s="242"/>
      <c r="G81" s="242"/>
      <c r="H81" s="242"/>
      <c r="I81" s="242"/>
      <c r="J81" s="243"/>
      <c r="K81" s="74"/>
    </row>
    <row r="82" spans="1:11" ht="18.75">
      <c r="A82" s="23"/>
      <c r="B82" s="7"/>
      <c r="C82" s="8"/>
      <c r="D82" s="9"/>
      <c r="E82" s="10"/>
      <c r="F82" s="9"/>
      <c r="G82" s="9"/>
      <c r="H82" s="11"/>
      <c r="I82" s="9"/>
      <c r="J82" s="12"/>
      <c r="K82" s="74"/>
    </row>
    <row r="83" spans="1:11" ht="18.75">
      <c r="A83" s="23"/>
      <c r="B83" s="7"/>
      <c r="C83" s="8"/>
      <c r="D83" s="9"/>
      <c r="E83" s="10"/>
      <c r="F83" s="9"/>
      <c r="G83" s="9"/>
      <c r="H83" s="11"/>
      <c r="I83" s="9"/>
      <c r="J83" s="12"/>
      <c r="K83" s="74"/>
    </row>
    <row r="84" spans="1:11" ht="18.75">
      <c r="A84" s="23"/>
      <c r="B84" s="7"/>
      <c r="C84" s="8"/>
      <c r="D84" s="9"/>
      <c r="E84" s="10"/>
      <c r="F84" s="9"/>
      <c r="G84" s="9"/>
      <c r="H84" s="11"/>
      <c r="I84" s="9"/>
      <c r="J84" s="12"/>
      <c r="K84" s="74"/>
    </row>
    <row r="85" spans="1:11" ht="18.75">
      <c r="A85" s="23"/>
      <c r="B85" s="7"/>
      <c r="C85" s="8"/>
      <c r="D85" s="9"/>
      <c r="E85" s="13"/>
      <c r="F85" s="9"/>
      <c r="G85" s="9"/>
      <c r="H85" s="11"/>
      <c r="I85" s="9"/>
      <c r="J85" s="12"/>
      <c r="K85" s="74"/>
    </row>
    <row r="86" spans="1:11" ht="18.75">
      <c r="A86" s="23" t="s">
        <v>36</v>
      </c>
      <c r="B86" s="241" t="s">
        <v>30</v>
      </c>
      <c r="C86" s="242"/>
      <c r="D86" s="242"/>
      <c r="E86" s="242"/>
      <c r="F86" s="242"/>
      <c r="G86" s="242"/>
      <c r="H86" s="242"/>
      <c r="I86" s="242"/>
      <c r="J86" s="243"/>
      <c r="K86" s="74"/>
    </row>
    <row r="87" spans="1:11" ht="18.75">
      <c r="A87" s="23"/>
      <c r="B87" s="7"/>
      <c r="C87" s="8"/>
      <c r="D87" s="9"/>
      <c r="E87" s="10"/>
      <c r="F87" s="9"/>
      <c r="G87" s="9"/>
      <c r="H87" s="11"/>
      <c r="I87" s="9"/>
      <c r="J87" s="12"/>
      <c r="K87" s="74"/>
    </row>
    <row r="88" spans="1:11" ht="18.75">
      <c r="A88" s="23"/>
      <c r="B88" s="7"/>
      <c r="C88" s="8"/>
      <c r="D88" s="9"/>
      <c r="E88" s="10"/>
      <c r="F88" s="9"/>
      <c r="G88" s="9"/>
      <c r="H88" s="11"/>
      <c r="I88" s="9"/>
      <c r="J88" s="12"/>
      <c r="K88" s="74"/>
    </row>
    <row r="89" spans="1:11" ht="18.75">
      <c r="A89" s="23"/>
      <c r="B89" s="7"/>
      <c r="C89" s="8"/>
      <c r="D89" s="9"/>
      <c r="E89" s="10"/>
      <c r="F89" s="9"/>
      <c r="G89" s="9"/>
      <c r="H89" s="11"/>
      <c r="I89" s="9"/>
      <c r="J89" s="12"/>
      <c r="K89" s="74"/>
    </row>
    <row r="90" spans="1:11" ht="18.75">
      <c r="A90" s="23"/>
      <c r="B90" s="14"/>
      <c r="C90" s="15"/>
      <c r="D90" s="16"/>
      <c r="E90" s="17"/>
      <c r="F90" s="16"/>
      <c r="G90" s="16"/>
      <c r="H90" s="18"/>
      <c r="I90" s="16"/>
      <c r="J90" s="19"/>
      <c r="K90" s="74"/>
    </row>
    <row r="92" spans="1:11" ht="15.75" thickBot="1"/>
    <row r="93" spans="1:11" ht="20.25" customHeight="1" thickBot="1">
      <c r="B93" s="259" t="s">
        <v>61</v>
      </c>
      <c r="C93" s="260"/>
      <c r="D93" s="261" t="s">
        <v>68</v>
      </c>
      <c r="E93" s="262"/>
      <c r="G93" s="263" t="s">
        <v>56</v>
      </c>
      <c r="H93" s="264"/>
      <c r="I93" s="264"/>
      <c r="J93" s="264"/>
      <c r="K93" s="265"/>
    </row>
    <row r="94" spans="1:11" ht="20.25" customHeight="1">
      <c r="B94" s="32" t="s">
        <v>31</v>
      </c>
      <c r="C94" s="33" t="s">
        <v>43</v>
      </c>
      <c r="D94" s="66">
        <f>COUNTIF($A$6:$A$90,"A")</f>
        <v>1</v>
      </c>
      <c r="E94" s="266">
        <f>SUM(D94:D95)</f>
        <v>1</v>
      </c>
      <c r="G94" s="49" t="s">
        <v>31</v>
      </c>
      <c r="H94" s="50"/>
      <c r="I94" s="51" t="s">
        <v>43</v>
      </c>
      <c r="J94" s="52"/>
      <c r="K94" s="53"/>
    </row>
    <row r="95" spans="1:11" ht="20.25" customHeight="1" thickBot="1">
      <c r="B95" s="34" t="s">
        <v>37</v>
      </c>
      <c r="C95" s="35" t="s">
        <v>62</v>
      </c>
      <c r="D95" s="67">
        <f>COUNTIF($A$6:$A$90,"CD47A")</f>
        <v>0</v>
      </c>
      <c r="E95" s="267"/>
      <c r="G95" s="54" t="s">
        <v>32</v>
      </c>
      <c r="H95" s="55"/>
      <c r="I95" s="56" t="s">
        <v>44</v>
      </c>
      <c r="J95" s="57"/>
      <c r="K95" s="58"/>
    </row>
    <row r="96" spans="1:11" ht="20.25" customHeight="1">
      <c r="B96" s="36" t="s">
        <v>32</v>
      </c>
      <c r="C96" s="37" t="s">
        <v>44</v>
      </c>
      <c r="D96" s="68">
        <f>COUNTIF($A$6:$A$90,"M")</f>
        <v>0</v>
      </c>
      <c r="E96" s="268">
        <f t="shared" ref="E96" si="0">SUM(D96:D97)</f>
        <v>0</v>
      </c>
      <c r="G96" s="54" t="s">
        <v>33</v>
      </c>
      <c r="H96" s="55"/>
      <c r="I96" s="56" t="s">
        <v>45</v>
      </c>
      <c r="J96" s="57"/>
      <c r="K96" s="58"/>
    </row>
    <row r="97" spans="2:11" ht="20.25" customHeight="1" thickBot="1">
      <c r="B97" s="38" t="s">
        <v>38</v>
      </c>
      <c r="C97" s="39" t="s">
        <v>63</v>
      </c>
      <c r="D97" s="69">
        <f>COUNTIF($A$6:$A$90,"CD47M")</f>
        <v>0</v>
      </c>
      <c r="E97" s="269"/>
      <c r="G97" s="54" t="s">
        <v>34</v>
      </c>
      <c r="H97" s="55"/>
      <c r="I97" s="56" t="s">
        <v>46</v>
      </c>
      <c r="J97" s="57"/>
      <c r="K97" s="58"/>
    </row>
    <row r="98" spans="2:11" ht="20.25" customHeight="1">
      <c r="B98" s="40" t="s">
        <v>33</v>
      </c>
      <c r="C98" s="41" t="s">
        <v>45</v>
      </c>
      <c r="D98" s="70">
        <f>COUNTIF($A$6:$A$90,"N")</f>
        <v>0</v>
      </c>
      <c r="E98" s="253">
        <f t="shared" ref="E98" si="1">SUM(D98:D99)</f>
        <v>0</v>
      </c>
      <c r="G98" s="54" t="s">
        <v>35</v>
      </c>
      <c r="H98" s="55"/>
      <c r="I98" s="56" t="s">
        <v>47</v>
      </c>
      <c r="J98" s="57"/>
      <c r="K98" s="58"/>
    </row>
    <row r="99" spans="2:11" ht="20.25" customHeight="1" thickBot="1">
      <c r="B99" s="42" t="s">
        <v>39</v>
      </c>
      <c r="C99" s="43" t="s">
        <v>64</v>
      </c>
      <c r="D99" s="71">
        <f>COUNTIF($A$6:$A$90,"CD47N")</f>
        <v>0</v>
      </c>
      <c r="E99" s="254"/>
      <c r="G99" s="54" t="s">
        <v>36</v>
      </c>
      <c r="H99" s="55"/>
      <c r="I99" s="56" t="s">
        <v>48</v>
      </c>
      <c r="J99" s="57"/>
      <c r="K99" s="58"/>
    </row>
    <row r="100" spans="2:11" ht="20.25" customHeight="1">
      <c r="B100" s="44" t="s">
        <v>34</v>
      </c>
      <c r="C100" s="45" t="s">
        <v>46</v>
      </c>
      <c r="D100" s="46">
        <f>COUNTIF($A$6:$A$90,"V")</f>
        <v>0</v>
      </c>
      <c r="E100" s="255">
        <f t="shared" ref="E100" si="2">SUM(D100:D101)</f>
        <v>0</v>
      </c>
      <c r="G100" s="54" t="s">
        <v>42</v>
      </c>
      <c r="H100" s="55"/>
      <c r="I100" s="56" t="s">
        <v>49</v>
      </c>
      <c r="J100" s="57"/>
      <c r="K100" s="58"/>
    </row>
    <row r="101" spans="2:11" ht="20.25" customHeight="1" thickBot="1">
      <c r="B101" s="47" t="s">
        <v>40</v>
      </c>
      <c r="C101" s="48" t="s">
        <v>65</v>
      </c>
      <c r="D101" s="72">
        <f>COUNTIF($A$6:$A$90,"CD47V")</f>
        <v>0</v>
      </c>
      <c r="E101" s="256"/>
      <c r="G101" s="54" t="s">
        <v>37</v>
      </c>
      <c r="H101" s="55"/>
      <c r="I101" s="56" t="s">
        <v>50</v>
      </c>
      <c r="J101" s="57"/>
      <c r="K101" s="58"/>
    </row>
    <row r="102" spans="2:11" ht="20.25" customHeight="1">
      <c r="B102" s="26" t="s">
        <v>35</v>
      </c>
      <c r="C102" s="29" t="s">
        <v>47</v>
      </c>
      <c r="D102" s="31">
        <f>COUNTIF($A$6:$A$90,"CD47")</f>
        <v>0</v>
      </c>
      <c r="E102" s="22"/>
      <c r="G102" s="54" t="s">
        <v>38</v>
      </c>
      <c r="H102" s="55"/>
      <c r="I102" s="56" t="s">
        <v>51</v>
      </c>
      <c r="J102" s="57"/>
      <c r="K102" s="58"/>
    </row>
    <row r="103" spans="2:11" ht="20.25" customHeight="1">
      <c r="B103" s="26" t="s">
        <v>41</v>
      </c>
      <c r="C103" s="29" t="s">
        <v>66</v>
      </c>
      <c r="D103" s="31">
        <f>COUNTIF($A$6:$A$90,"PQ")</f>
        <v>0</v>
      </c>
      <c r="E103" s="22"/>
      <c r="G103" s="54" t="s">
        <v>39</v>
      </c>
      <c r="H103" s="55"/>
      <c r="I103" s="56" t="s">
        <v>52</v>
      </c>
      <c r="J103" s="57"/>
      <c r="K103" s="58"/>
    </row>
    <row r="104" spans="2:11" ht="20.25" customHeight="1" thickBot="1">
      <c r="B104" s="27" t="s">
        <v>42</v>
      </c>
      <c r="C104" s="28" t="s">
        <v>67</v>
      </c>
      <c r="D104" s="30">
        <f>COUNTIF($A$6:$A$90,"O")</f>
        <v>0</v>
      </c>
      <c r="E104" s="22"/>
      <c r="G104" s="54" t="s">
        <v>40</v>
      </c>
      <c r="H104" s="55"/>
      <c r="I104" s="56" t="s">
        <v>53</v>
      </c>
      <c r="J104" s="57"/>
      <c r="K104" s="58"/>
    </row>
    <row r="105" spans="2:11" ht="20.25" customHeight="1" thickBot="1">
      <c r="B105" s="257" t="s">
        <v>60</v>
      </c>
      <c r="C105" s="258"/>
      <c r="D105" s="65">
        <f>SUM(D94:D104)</f>
        <v>1</v>
      </c>
      <c r="E105" s="64">
        <f>SUM(E94:E101)</f>
        <v>1</v>
      </c>
      <c r="G105" s="59" t="s">
        <v>41</v>
      </c>
      <c r="H105" s="60"/>
      <c r="I105" s="61" t="s">
        <v>54</v>
      </c>
      <c r="J105" s="62"/>
      <c r="K105" s="63"/>
    </row>
    <row r="106" spans="2:11" ht="20.25" customHeight="1"/>
  </sheetData>
  <autoFilter ref="A2:K5"/>
  <mergeCells count="37">
    <mergeCell ref="B1:J1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A2:A5"/>
    <mergeCell ref="B36:J36"/>
    <mergeCell ref="B41:J41"/>
    <mergeCell ref="B46:J46"/>
    <mergeCell ref="B51:J51"/>
    <mergeCell ref="B6:J6"/>
    <mergeCell ref="B11:J11"/>
    <mergeCell ref="B16:J16"/>
    <mergeCell ref="B21:J21"/>
    <mergeCell ref="B26:J26"/>
    <mergeCell ref="B31:J31"/>
    <mergeCell ref="B105:C105"/>
    <mergeCell ref="D93:E93"/>
    <mergeCell ref="B93:C93"/>
    <mergeCell ref="G93:K93"/>
    <mergeCell ref="K2:K5"/>
    <mergeCell ref="E100:E101"/>
    <mergeCell ref="E98:E99"/>
    <mergeCell ref="E96:E97"/>
    <mergeCell ref="E94:E95"/>
    <mergeCell ref="B66:J66"/>
    <mergeCell ref="B71:J71"/>
    <mergeCell ref="B76:J76"/>
    <mergeCell ref="B81:J81"/>
    <mergeCell ref="B86:J86"/>
    <mergeCell ref="B56:J56"/>
    <mergeCell ref="B61:J61"/>
  </mergeCells>
  <phoneticPr fontId="16" type="noConversion"/>
  <printOptions horizontalCentered="1"/>
  <pageMargins left="0.19685039370078741" right="0.19685039370078741" top="0.19685039370078741" bottom="0.19685039370078741" header="0" footer="0"/>
  <pageSetup paperSize="9" scale="82" fitToHeight="56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Q108"/>
  <sheetViews>
    <sheetView workbookViewId="0">
      <pane ySplit="5" topLeftCell="A6" activePane="bottomLeft" state="frozen"/>
      <selection pane="bottomLeft" activeCell="S16" sqref="S16"/>
    </sheetView>
  </sheetViews>
  <sheetFormatPr baseColWidth="10" defaultRowHeight="15.75"/>
  <cols>
    <col min="1" max="1" width="9" style="21" bestFit="1" customWidth="1"/>
    <col min="2" max="2" width="9" style="21" customWidth="1"/>
    <col min="3" max="3" width="12" style="20" customWidth="1"/>
    <col min="4" max="4" width="68.7109375" style="20" customWidth="1"/>
    <col min="5" max="5" width="4.28515625" style="20" customWidth="1"/>
    <col min="6" max="6" width="3.85546875" style="20" customWidth="1"/>
    <col min="7" max="7" width="6.28515625" style="20" customWidth="1"/>
    <col min="8" max="8" width="6.42578125" style="20" customWidth="1"/>
    <col min="9" max="9" width="7" style="20" customWidth="1"/>
    <col min="10" max="10" width="5.5703125" style="20" customWidth="1"/>
    <col min="11" max="11" width="8.28515625" style="20" customWidth="1"/>
    <col min="12" max="12" width="6.85546875" style="80" customWidth="1"/>
    <col min="13" max="13" width="6.28515625" style="80" customWidth="1"/>
    <col min="14" max="14" width="11.5703125" style="90" customWidth="1"/>
    <col min="15" max="15" width="11" style="80" customWidth="1"/>
    <col min="16" max="16" width="10.7109375" style="81" customWidth="1"/>
    <col min="17" max="16384" width="11.42578125" style="20"/>
  </cols>
  <sheetData>
    <row r="1" spans="1:17" ht="39.75" customHeight="1">
      <c r="C1" s="222" t="s">
        <v>13</v>
      </c>
      <c r="D1" s="223"/>
      <c r="E1" s="223"/>
      <c r="F1" s="223"/>
      <c r="G1" s="223"/>
      <c r="H1" s="223"/>
      <c r="I1" s="223"/>
      <c r="J1" s="223"/>
      <c r="K1" s="224"/>
      <c r="L1" s="76"/>
      <c r="M1" s="76"/>
      <c r="N1" s="88"/>
      <c r="O1" s="76"/>
      <c r="P1" s="77"/>
    </row>
    <row r="2" spans="1:17" ht="22.5" customHeight="1">
      <c r="A2" s="273" t="s">
        <v>57</v>
      </c>
      <c r="B2" s="276" t="s">
        <v>70</v>
      </c>
      <c r="C2" s="225" t="s">
        <v>0</v>
      </c>
      <c r="D2" s="228" t="s">
        <v>1</v>
      </c>
      <c r="E2" s="230" t="s">
        <v>2</v>
      </c>
      <c r="F2" s="233" t="s">
        <v>3</v>
      </c>
      <c r="G2" s="236" t="s">
        <v>4</v>
      </c>
      <c r="H2" s="236" t="s">
        <v>128</v>
      </c>
      <c r="I2" s="239" t="s">
        <v>5</v>
      </c>
      <c r="J2" s="236" t="s">
        <v>6</v>
      </c>
      <c r="K2" s="239" t="s">
        <v>7</v>
      </c>
      <c r="L2" s="277" t="s">
        <v>71</v>
      </c>
      <c r="M2" s="277" t="s">
        <v>74</v>
      </c>
      <c r="N2" s="280" t="s">
        <v>76</v>
      </c>
      <c r="O2" s="277" t="s">
        <v>72</v>
      </c>
      <c r="P2" s="282" t="s">
        <v>73</v>
      </c>
    </row>
    <row r="3" spans="1:17" ht="22.5" customHeight="1">
      <c r="A3" s="274"/>
      <c r="B3" s="276"/>
      <c r="C3" s="226"/>
      <c r="D3" s="229"/>
      <c r="E3" s="231"/>
      <c r="F3" s="234"/>
      <c r="G3" s="237"/>
      <c r="H3" s="237"/>
      <c r="I3" s="229"/>
      <c r="J3" s="237"/>
      <c r="K3" s="240"/>
      <c r="L3" s="278"/>
      <c r="M3" s="278"/>
      <c r="N3" s="281"/>
      <c r="O3" s="278"/>
      <c r="P3" s="283"/>
    </row>
    <row r="4" spans="1:17" ht="22.5" customHeight="1">
      <c r="A4" s="274"/>
      <c r="B4" s="276"/>
      <c r="C4" s="226"/>
      <c r="D4" s="229"/>
      <c r="E4" s="231"/>
      <c r="F4" s="234"/>
      <c r="G4" s="237"/>
      <c r="H4" s="237"/>
      <c r="I4" s="229"/>
      <c r="J4" s="237"/>
      <c r="K4" s="240"/>
      <c r="L4" s="278"/>
      <c r="M4" s="278"/>
      <c r="N4" s="281"/>
      <c r="O4" s="278"/>
      <c r="P4" s="283"/>
    </row>
    <row r="5" spans="1:17" ht="22.5" customHeight="1">
      <c r="A5" s="275"/>
      <c r="B5" s="276"/>
      <c r="C5" s="227"/>
      <c r="D5" s="229"/>
      <c r="E5" s="232"/>
      <c r="F5" s="235"/>
      <c r="G5" s="238"/>
      <c r="H5" s="238"/>
      <c r="I5" s="229"/>
      <c r="J5" s="238"/>
      <c r="K5" s="240"/>
      <c r="L5" s="278"/>
      <c r="M5" s="278"/>
      <c r="N5" s="281"/>
      <c r="O5" s="278"/>
      <c r="P5" s="283"/>
    </row>
    <row r="6" spans="1:17" ht="18.75">
      <c r="A6" s="23" t="s">
        <v>36</v>
      </c>
      <c r="B6" s="23"/>
      <c r="C6" s="241" t="s">
        <v>14</v>
      </c>
      <c r="D6" s="242"/>
      <c r="E6" s="242"/>
      <c r="F6" s="242"/>
      <c r="G6" s="242"/>
      <c r="H6" s="242"/>
      <c r="I6" s="242"/>
      <c r="J6" s="242"/>
      <c r="K6" s="243"/>
      <c r="L6" s="78"/>
      <c r="M6" s="78"/>
      <c r="N6" s="89"/>
      <c r="O6" s="78"/>
      <c r="P6" s="79"/>
    </row>
    <row r="7" spans="1:17" ht="18.75">
      <c r="A7" s="73" t="s">
        <v>31</v>
      </c>
      <c r="B7" s="73">
        <v>1</v>
      </c>
      <c r="C7" s="1">
        <v>44470</v>
      </c>
      <c r="D7" s="2" t="s">
        <v>58</v>
      </c>
      <c r="E7" s="3" t="s">
        <v>2</v>
      </c>
      <c r="F7" s="6" t="s">
        <v>12</v>
      </c>
      <c r="G7" s="3" t="s">
        <v>8</v>
      </c>
      <c r="H7" s="3" t="s">
        <v>9</v>
      </c>
      <c r="I7" s="4">
        <v>150</v>
      </c>
      <c r="J7" s="3" t="s">
        <v>10</v>
      </c>
      <c r="K7" s="5" t="s">
        <v>11</v>
      </c>
      <c r="L7" s="113">
        <v>5</v>
      </c>
      <c r="M7" s="113" t="s">
        <v>75</v>
      </c>
      <c r="N7" s="114">
        <f>L7*M7</f>
        <v>15</v>
      </c>
      <c r="O7" s="113">
        <f>N7</f>
        <v>15</v>
      </c>
      <c r="P7" s="116">
        <f>2*N7</f>
        <v>30</v>
      </c>
      <c r="Q7" s="24" t="s">
        <v>59</v>
      </c>
    </row>
    <row r="8" spans="1:17" ht="18.75">
      <c r="A8" s="23"/>
      <c r="B8" s="73">
        <v>2</v>
      </c>
      <c r="C8" s="7"/>
      <c r="D8" s="8"/>
      <c r="E8" s="9"/>
      <c r="F8" s="10"/>
      <c r="G8" s="9"/>
      <c r="H8" s="9"/>
      <c r="I8" s="11"/>
      <c r="J8" s="9"/>
      <c r="K8" s="12"/>
      <c r="L8" s="111"/>
      <c r="M8" s="111"/>
      <c r="N8" s="115">
        <f t="shared" ref="N8:N71" si="0">L8*M8</f>
        <v>0</v>
      </c>
      <c r="O8" s="111">
        <f>O7+N8</f>
        <v>15</v>
      </c>
      <c r="P8" s="112">
        <f t="shared" ref="P8:P71" si="1">2*N8</f>
        <v>0</v>
      </c>
    </row>
    <row r="9" spans="1:17" ht="18.75">
      <c r="A9" s="23"/>
      <c r="B9" s="73">
        <v>3</v>
      </c>
      <c r="C9" s="7"/>
      <c r="D9" s="8"/>
      <c r="E9" s="9"/>
      <c r="F9" s="10"/>
      <c r="G9" s="9"/>
      <c r="H9" s="9"/>
      <c r="I9" s="11"/>
      <c r="J9" s="9"/>
      <c r="K9" s="12"/>
      <c r="L9" s="111"/>
      <c r="M9" s="111"/>
      <c r="N9" s="115">
        <f t="shared" si="0"/>
        <v>0</v>
      </c>
      <c r="O9" s="111">
        <f t="shared" ref="O9:O72" si="2">O8+N9</f>
        <v>15</v>
      </c>
      <c r="P9" s="112">
        <f t="shared" si="1"/>
        <v>0</v>
      </c>
    </row>
    <row r="10" spans="1:17" ht="18.75">
      <c r="A10" s="23"/>
      <c r="B10" s="73">
        <v>4</v>
      </c>
      <c r="C10" s="7"/>
      <c r="D10" s="8"/>
      <c r="E10" s="9"/>
      <c r="F10" s="13"/>
      <c r="G10" s="9"/>
      <c r="H10" s="9"/>
      <c r="I10" s="11"/>
      <c r="J10" s="9"/>
      <c r="K10" s="12"/>
      <c r="L10" s="111"/>
      <c r="M10" s="111"/>
      <c r="N10" s="115">
        <f t="shared" si="0"/>
        <v>0</v>
      </c>
      <c r="O10" s="111">
        <f t="shared" si="2"/>
        <v>15</v>
      </c>
      <c r="P10" s="112">
        <f t="shared" si="1"/>
        <v>0</v>
      </c>
    </row>
    <row r="11" spans="1:17" ht="18.75">
      <c r="A11" s="23" t="s">
        <v>36</v>
      </c>
      <c r="B11" s="23"/>
      <c r="C11" s="241" t="s">
        <v>15</v>
      </c>
      <c r="D11" s="242"/>
      <c r="E11" s="242"/>
      <c r="F11" s="242"/>
      <c r="G11" s="242"/>
      <c r="H11" s="242"/>
      <c r="I11" s="242"/>
      <c r="J11" s="242"/>
      <c r="K11" s="243"/>
      <c r="L11" s="111"/>
      <c r="M11" s="111"/>
      <c r="N11" s="115">
        <f t="shared" si="0"/>
        <v>0</v>
      </c>
      <c r="O11" s="111">
        <f t="shared" si="2"/>
        <v>15</v>
      </c>
      <c r="P11" s="112">
        <f t="shared" si="1"/>
        <v>0</v>
      </c>
    </row>
    <row r="12" spans="1:17" ht="18.75">
      <c r="A12" s="23"/>
      <c r="B12" s="23"/>
      <c r="C12" s="7"/>
      <c r="D12" s="8"/>
      <c r="E12" s="9"/>
      <c r="F12" s="10"/>
      <c r="G12" s="9"/>
      <c r="H12" s="9"/>
      <c r="I12" s="11"/>
      <c r="J12" s="9"/>
      <c r="K12" s="12"/>
      <c r="L12" s="111"/>
      <c r="M12" s="111"/>
      <c r="N12" s="115">
        <f t="shared" si="0"/>
        <v>0</v>
      </c>
      <c r="O12" s="111">
        <f t="shared" si="2"/>
        <v>15</v>
      </c>
      <c r="P12" s="112">
        <f t="shared" si="1"/>
        <v>0</v>
      </c>
    </row>
    <row r="13" spans="1:17" ht="18.75">
      <c r="A13" s="23"/>
      <c r="B13" s="23"/>
      <c r="C13" s="7"/>
      <c r="D13" s="8"/>
      <c r="E13" s="9"/>
      <c r="F13" s="10"/>
      <c r="G13" s="9"/>
      <c r="H13" s="9"/>
      <c r="I13" s="11"/>
      <c r="J13" s="9"/>
      <c r="K13" s="12"/>
      <c r="L13" s="111"/>
      <c r="M13" s="111"/>
      <c r="N13" s="115">
        <f t="shared" si="0"/>
        <v>0</v>
      </c>
      <c r="O13" s="111">
        <f t="shared" si="2"/>
        <v>15</v>
      </c>
      <c r="P13" s="112">
        <f t="shared" si="1"/>
        <v>0</v>
      </c>
    </row>
    <row r="14" spans="1:17" ht="18.75">
      <c r="A14" s="23"/>
      <c r="B14" s="23"/>
      <c r="C14" s="7"/>
      <c r="D14" s="8"/>
      <c r="E14" s="9"/>
      <c r="F14" s="10"/>
      <c r="G14" s="9"/>
      <c r="H14" s="9"/>
      <c r="I14" s="11"/>
      <c r="J14" s="9"/>
      <c r="K14" s="12"/>
      <c r="L14" s="111"/>
      <c r="M14" s="111"/>
      <c r="N14" s="115">
        <f t="shared" si="0"/>
        <v>0</v>
      </c>
      <c r="O14" s="111">
        <f t="shared" si="2"/>
        <v>15</v>
      </c>
      <c r="P14" s="112">
        <f t="shared" si="1"/>
        <v>0</v>
      </c>
    </row>
    <row r="15" spans="1:17" ht="18.75">
      <c r="A15" s="23"/>
      <c r="B15" s="23"/>
      <c r="C15" s="7"/>
      <c r="D15" s="8"/>
      <c r="E15" s="9"/>
      <c r="F15" s="13"/>
      <c r="G15" s="9"/>
      <c r="H15" s="9"/>
      <c r="I15" s="11"/>
      <c r="J15" s="9"/>
      <c r="K15" s="12"/>
      <c r="L15" s="111"/>
      <c r="M15" s="111"/>
      <c r="N15" s="115">
        <f t="shared" si="0"/>
        <v>0</v>
      </c>
      <c r="O15" s="111">
        <f t="shared" si="2"/>
        <v>15</v>
      </c>
      <c r="P15" s="112">
        <f t="shared" si="1"/>
        <v>0</v>
      </c>
    </row>
    <row r="16" spans="1:17" ht="18.75">
      <c r="A16" s="23" t="s">
        <v>36</v>
      </c>
      <c r="B16" s="23"/>
      <c r="C16" s="241" t="s">
        <v>16</v>
      </c>
      <c r="D16" s="242"/>
      <c r="E16" s="242"/>
      <c r="F16" s="242"/>
      <c r="G16" s="242"/>
      <c r="H16" s="242"/>
      <c r="I16" s="242"/>
      <c r="J16" s="242"/>
      <c r="K16" s="243"/>
      <c r="L16" s="111"/>
      <c r="M16" s="111"/>
      <c r="N16" s="115">
        <f t="shared" si="0"/>
        <v>0</v>
      </c>
      <c r="O16" s="111">
        <f t="shared" si="2"/>
        <v>15</v>
      </c>
      <c r="P16" s="112">
        <f t="shared" si="1"/>
        <v>0</v>
      </c>
    </row>
    <row r="17" spans="1:16" ht="18.75">
      <c r="A17" s="23"/>
      <c r="B17" s="23"/>
      <c r="C17" s="7"/>
      <c r="D17" s="8"/>
      <c r="E17" s="9"/>
      <c r="F17" s="10"/>
      <c r="G17" s="9"/>
      <c r="H17" s="9"/>
      <c r="I17" s="11"/>
      <c r="J17" s="9"/>
      <c r="K17" s="12"/>
      <c r="L17" s="111"/>
      <c r="M17" s="111"/>
      <c r="N17" s="115">
        <f t="shared" si="0"/>
        <v>0</v>
      </c>
      <c r="O17" s="111">
        <f t="shared" si="2"/>
        <v>15</v>
      </c>
      <c r="P17" s="112">
        <f t="shared" si="1"/>
        <v>0</v>
      </c>
    </row>
    <row r="18" spans="1:16" ht="18.75">
      <c r="A18" s="23"/>
      <c r="B18" s="23"/>
      <c r="C18" s="7"/>
      <c r="D18" s="8"/>
      <c r="E18" s="9"/>
      <c r="F18" s="10"/>
      <c r="G18" s="9"/>
      <c r="H18" s="9"/>
      <c r="I18" s="11"/>
      <c r="J18" s="9"/>
      <c r="K18" s="12"/>
      <c r="L18" s="111"/>
      <c r="M18" s="111"/>
      <c r="N18" s="115">
        <f t="shared" si="0"/>
        <v>0</v>
      </c>
      <c r="O18" s="111">
        <f t="shared" si="2"/>
        <v>15</v>
      </c>
      <c r="P18" s="112">
        <f t="shared" si="1"/>
        <v>0</v>
      </c>
    </row>
    <row r="19" spans="1:16" ht="18.75">
      <c r="A19" s="23"/>
      <c r="B19" s="23"/>
      <c r="C19" s="7"/>
      <c r="D19" s="8"/>
      <c r="E19" s="9"/>
      <c r="F19" s="10"/>
      <c r="G19" s="9"/>
      <c r="H19" s="9"/>
      <c r="I19" s="11"/>
      <c r="J19" s="9"/>
      <c r="K19" s="12"/>
      <c r="L19" s="111"/>
      <c r="M19" s="111"/>
      <c r="N19" s="115">
        <f t="shared" si="0"/>
        <v>0</v>
      </c>
      <c r="O19" s="111">
        <f t="shared" si="2"/>
        <v>15</v>
      </c>
      <c r="P19" s="112">
        <f t="shared" si="1"/>
        <v>0</v>
      </c>
    </row>
    <row r="20" spans="1:16" ht="18.75">
      <c r="A20" s="23"/>
      <c r="B20" s="23"/>
      <c r="C20" s="7"/>
      <c r="D20" s="8"/>
      <c r="E20" s="9"/>
      <c r="F20" s="13"/>
      <c r="G20" s="9"/>
      <c r="H20" s="9"/>
      <c r="I20" s="11"/>
      <c r="J20" s="9"/>
      <c r="K20" s="12"/>
      <c r="L20" s="111"/>
      <c r="M20" s="111"/>
      <c r="N20" s="115">
        <f t="shared" si="0"/>
        <v>0</v>
      </c>
      <c r="O20" s="111">
        <f t="shared" si="2"/>
        <v>15</v>
      </c>
      <c r="P20" s="112">
        <f t="shared" si="1"/>
        <v>0</v>
      </c>
    </row>
    <row r="21" spans="1:16" ht="18.75">
      <c r="A21" s="23" t="s">
        <v>36</v>
      </c>
      <c r="B21" s="23"/>
      <c r="C21" s="241" t="s">
        <v>18</v>
      </c>
      <c r="D21" s="242"/>
      <c r="E21" s="242"/>
      <c r="F21" s="242"/>
      <c r="G21" s="242"/>
      <c r="H21" s="242"/>
      <c r="I21" s="242"/>
      <c r="J21" s="242"/>
      <c r="K21" s="243"/>
      <c r="L21" s="111"/>
      <c r="M21" s="111"/>
      <c r="N21" s="115">
        <f t="shared" si="0"/>
        <v>0</v>
      </c>
      <c r="O21" s="111">
        <f t="shared" si="2"/>
        <v>15</v>
      </c>
      <c r="P21" s="112">
        <f t="shared" si="1"/>
        <v>0</v>
      </c>
    </row>
    <row r="22" spans="1:16" ht="18.75">
      <c r="A22" s="23"/>
      <c r="B22" s="23"/>
      <c r="C22" s="7"/>
      <c r="D22" s="8"/>
      <c r="E22" s="9"/>
      <c r="F22" s="10"/>
      <c r="G22" s="9"/>
      <c r="H22" s="9"/>
      <c r="I22" s="11"/>
      <c r="J22" s="9"/>
      <c r="K22" s="12"/>
      <c r="L22" s="111"/>
      <c r="M22" s="111"/>
      <c r="N22" s="115">
        <f t="shared" si="0"/>
        <v>0</v>
      </c>
      <c r="O22" s="111">
        <f t="shared" si="2"/>
        <v>15</v>
      </c>
      <c r="P22" s="112">
        <f t="shared" si="1"/>
        <v>0</v>
      </c>
    </row>
    <row r="23" spans="1:16" ht="18.75">
      <c r="A23" s="23"/>
      <c r="B23" s="23"/>
      <c r="C23" s="7"/>
      <c r="D23" s="8"/>
      <c r="E23" s="9"/>
      <c r="F23" s="10"/>
      <c r="G23" s="9"/>
      <c r="H23" s="9"/>
      <c r="I23" s="11"/>
      <c r="J23" s="9"/>
      <c r="K23" s="12"/>
      <c r="L23" s="111"/>
      <c r="M23" s="111"/>
      <c r="N23" s="115">
        <f t="shared" si="0"/>
        <v>0</v>
      </c>
      <c r="O23" s="111">
        <f t="shared" si="2"/>
        <v>15</v>
      </c>
      <c r="P23" s="112">
        <f t="shared" si="1"/>
        <v>0</v>
      </c>
    </row>
    <row r="24" spans="1:16" ht="18.75">
      <c r="A24" s="23"/>
      <c r="B24" s="23"/>
      <c r="C24" s="7"/>
      <c r="D24" s="8"/>
      <c r="E24" s="9"/>
      <c r="F24" s="10"/>
      <c r="G24" s="9"/>
      <c r="H24" s="9"/>
      <c r="I24" s="11"/>
      <c r="J24" s="9"/>
      <c r="K24" s="12"/>
      <c r="L24" s="111"/>
      <c r="M24" s="111"/>
      <c r="N24" s="115">
        <f t="shared" si="0"/>
        <v>0</v>
      </c>
      <c r="O24" s="111">
        <f t="shared" si="2"/>
        <v>15</v>
      </c>
      <c r="P24" s="112">
        <f t="shared" si="1"/>
        <v>0</v>
      </c>
    </row>
    <row r="25" spans="1:16" ht="18.75">
      <c r="A25" s="23"/>
      <c r="B25" s="23"/>
      <c r="C25" s="7"/>
      <c r="D25" s="8"/>
      <c r="E25" s="9"/>
      <c r="F25" s="13"/>
      <c r="G25" s="9"/>
      <c r="H25" s="9"/>
      <c r="I25" s="11"/>
      <c r="J25" s="9"/>
      <c r="K25" s="12"/>
      <c r="L25" s="111"/>
      <c r="M25" s="111"/>
      <c r="N25" s="115">
        <f t="shared" si="0"/>
        <v>0</v>
      </c>
      <c r="O25" s="111">
        <f t="shared" si="2"/>
        <v>15</v>
      </c>
      <c r="P25" s="112">
        <f t="shared" si="1"/>
        <v>0</v>
      </c>
    </row>
    <row r="26" spans="1:16" ht="18.75">
      <c r="A26" s="23" t="s">
        <v>36</v>
      </c>
      <c r="B26" s="23"/>
      <c r="C26" s="241" t="s">
        <v>20</v>
      </c>
      <c r="D26" s="242"/>
      <c r="E26" s="242"/>
      <c r="F26" s="242"/>
      <c r="G26" s="242"/>
      <c r="H26" s="242"/>
      <c r="I26" s="242"/>
      <c r="J26" s="242"/>
      <c r="K26" s="243"/>
      <c r="L26" s="111"/>
      <c r="M26" s="111"/>
      <c r="N26" s="115">
        <f t="shared" si="0"/>
        <v>0</v>
      </c>
      <c r="O26" s="111">
        <f t="shared" si="2"/>
        <v>15</v>
      </c>
      <c r="P26" s="112">
        <f t="shared" si="1"/>
        <v>0</v>
      </c>
    </row>
    <row r="27" spans="1:16" ht="18.75">
      <c r="A27" s="23"/>
      <c r="B27" s="23"/>
      <c r="C27" s="7"/>
      <c r="D27" s="8"/>
      <c r="E27" s="9"/>
      <c r="F27" s="10"/>
      <c r="G27" s="9"/>
      <c r="H27" s="9"/>
      <c r="I27" s="11"/>
      <c r="J27" s="9"/>
      <c r="K27" s="12"/>
      <c r="L27" s="111"/>
      <c r="M27" s="111"/>
      <c r="N27" s="115">
        <f t="shared" si="0"/>
        <v>0</v>
      </c>
      <c r="O27" s="111">
        <f t="shared" si="2"/>
        <v>15</v>
      </c>
      <c r="P27" s="112">
        <f t="shared" si="1"/>
        <v>0</v>
      </c>
    </row>
    <row r="28" spans="1:16" ht="18.75">
      <c r="A28" s="23"/>
      <c r="B28" s="23"/>
      <c r="C28" s="7"/>
      <c r="D28" s="8"/>
      <c r="E28" s="9"/>
      <c r="F28" s="10"/>
      <c r="G28" s="9"/>
      <c r="H28" s="9"/>
      <c r="I28" s="11"/>
      <c r="J28" s="9"/>
      <c r="K28" s="12"/>
      <c r="L28" s="111"/>
      <c r="M28" s="111"/>
      <c r="N28" s="115">
        <f t="shared" si="0"/>
        <v>0</v>
      </c>
      <c r="O28" s="111">
        <f t="shared" si="2"/>
        <v>15</v>
      </c>
      <c r="P28" s="112">
        <f t="shared" si="1"/>
        <v>0</v>
      </c>
    </row>
    <row r="29" spans="1:16" ht="18.75">
      <c r="A29" s="23"/>
      <c r="B29" s="23"/>
      <c r="C29" s="7"/>
      <c r="D29" s="8"/>
      <c r="E29" s="9"/>
      <c r="F29" s="10"/>
      <c r="G29" s="9"/>
      <c r="H29" s="9"/>
      <c r="I29" s="11"/>
      <c r="J29" s="9"/>
      <c r="K29" s="12"/>
      <c r="L29" s="111"/>
      <c r="M29" s="111"/>
      <c r="N29" s="115">
        <f t="shared" si="0"/>
        <v>0</v>
      </c>
      <c r="O29" s="111">
        <f t="shared" si="2"/>
        <v>15</v>
      </c>
      <c r="P29" s="112">
        <f t="shared" si="1"/>
        <v>0</v>
      </c>
    </row>
    <row r="30" spans="1:16" ht="18.75">
      <c r="A30" s="23"/>
      <c r="B30" s="23"/>
      <c r="C30" s="7"/>
      <c r="D30" s="8"/>
      <c r="E30" s="9"/>
      <c r="F30" s="13"/>
      <c r="G30" s="9"/>
      <c r="H30" s="9"/>
      <c r="I30" s="11"/>
      <c r="J30" s="9"/>
      <c r="K30" s="12"/>
      <c r="L30" s="111"/>
      <c r="M30" s="111"/>
      <c r="N30" s="115">
        <f t="shared" si="0"/>
        <v>0</v>
      </c>
      <c r="O30" s="111">
        <f t="shared" si="2"/>
        <v>15</v>
      </c>
      <c r="P30" s="112">
        <f t="shared" si="1"/>
        <v>0</v>
      </c>
    </row>
    <row r="31" spans="1:16" ht="18.75">
      <c r="A31" s="23" t="s">
        <v>36</v>
      </c>
      <c r="B31" s="23"/>
      <c r="C31" s="241" t="s">
        <v>22</v>
      </c>
      <c r="D31" s="242"/>
      <c r="E31" s="242"/>
      <c r="F31" s="242"/>
      <c r="G31" s="242"/>
      <c r="H31" s="242"/>
      <c r="I31" s="242"/>
      <c r="J31" s="242"/>
      <c r="K31" s="243"/>
      <c r="L31" s="111"/>
      <c r="M31" s="111"/>
      <c r="N31" s="115">
        <f t="shared" si="0"/>
        <v>0</v>
      </c>
      <c r="O31" s="111">
        <f t="shared" si="2"/>
        <v>15</v>
      </c>
      <c r="P31" s="112">
        <f t="shared" si="1"/>
        <v>0</v>
      </c>
    </row>
    <row r="32" spans="1:16" ht="18.75">
      <c r="A32" s="23"/>
      <c r="B32" s="23"/>
      <c r="C32" s="7"/>
      <c r="D32" s="8"/>
      <c r="E32" s="9"/>
      <c r="F32" s="10"/>
      <c r="G32" s="9"/>
      <c r="H32" s="9"/>
      <c r="I32" s="11"/>
      <c r="J32" s="9"/>
      <c r="K32" s="12"/>
      <c r="L32" s="111"/>
      <c r="M32" s="111"/>
      <c r="N32" s="115">
        <f t="shared" si="0"/>
        <v>0</v>
      </c>
      <c r="O32" s="111">
        <f t="shared" si="2"/>
        <v>15</v>
      </c>
      <c r="P32" s="112">
        <f t="shared" si="1"/>
        <v>0</v>
      </c>
    </row>
    <row r="33" spans="1:16" ht="18.75">
      <c r="A33" s="23"/>
      <c r="B33" s="23"/>
      <c r="C33" s="7"/>
      <c r="D33" s="8"/>
      <c r="E33" s="9"/>
      <c r="F33" s="10"/>
      <c r="G33" s="9"/>
      <c r="H33" s="9"/>
      <c r="I33" s="11"/>
      <c r="J33" s="9"/>
      <c r="K33" s="12"/>
      <c r="L33" s="111"/>
      <c r="M33" s="111"/>
      <c r="N33" s="115">
        <f t="shared" si="0"/>
        <v>0</v>
      </c>
      <c r="O33" s="111">
        <f t="shared" si="2"/>
        <v>15</v>
      </c>
      <c r="P33" s="112">
        <f t="shared" si="1"/>
        <v>0</v>
      </c>
    </row>
    <row r="34" spans="1:16" ht="18.75">
      <c r="A34" s="23"/>
      <c r="B34" s="23"/>
      <c r="C34" s="7"/>
      <c r="D34" s="8"/>
      <c r="E34" s="9"/>
      <c r="F34" s="10"/>
      <c r="G34" s="9"/>
      <c r="H34" s="9"/>
      <c r="I34" s="11"/>
      <c r="J34" s="9"/>
      <c r="K34" s="12"/>
      <c r="L34" s="111"/>
      <c r="M34" s="111"/>
      <c r="N34" s="115">
        <f t="shared" si="0"/>
        <v>0</v>
      </c>
      <c r="O34" s="111">
        <f t="shared" si="2"/>
        <v>15</v>
      </c>
      <c r="P34" s="112">
        <f t="shared" si="1"/>
        <v>0</v>
      </c>
    </row>
    <row r="35" spans="1:16" ht="18.75">
      <c r="A35" s="23"/>
      <c r="B35" s="23"/>
      <c r="C35" s="7"/>
      <c r="D35" s="8"/>
      <c r="E35" s="9"/>
      <c r="F35" s="13"/>
      <c r="G35" s="9"/>
      <c r="H35" s="9"/>
      <c r="I35" s="11"/>
      <c r="J35" s="9"/>
      <c r="K35" s="12"/>
      <c r="L35" s="111"/>
      <c r="M35" s="111"/>
      <c r="N35" s="115">
        <f t="shared" si="0"/>
        <v>0</v>
      </c>
      <c r="O35" s="111">
        <f t="shared" si="2"/>
        <v>15</v>
      </c>
      <c r="P35" s="112">
        <f t="shared" si="1"/>
        <v>0</v>
      </c>
    </row>
    <row r="36" spans="1:16" ht="18.75">
      <c r="A36" s="23" t="s">
        <v>36</v>
      </c>
      <c r="B36" s="23"/>
      <c r="C36" s="241" t="s">
        <v>23</v>
      </c>
      <c r="D36" s="242"/>
      <c r="E36" s="242"/>
      <c r="F36" s="242"/>
      <c r="G36" s="242"/>
      <c r="H36" s="242"/>
      <c r="I36" s="242"/>
      <c r="J36" s="242"/>
      <c r="K36" s="243"/>
      <c r="L36" s="111"/>
      <c r="M36" s="111"/>
      <c r="N36" s="115">
        <f t="shared" si="0"/>
        <v>0</v>
      </c>
      <c r="O36" s="111">
        <f t="shared" si="2"/>
        <v>15</v>
      </c>
      <c r="P36" s="112">
        <f t="shared" si="1"/>
        <v>0</v>
      </c>
    </row>
    <row r="37" spans="1:16" ht="18.75">
      <c r="A37" s="23"/>
      <c r="B37" s="23"/>
      <c r="C37" s="7"/>
      <c r="D37" s="8"/>
      <c r="E37" s="9"/>
      <c r="F37" s="10"/>
      <c r="G37" s="9"/>
      <c r="H37" s="9"/>
      <c r="I37" s="11"/>
      <c r="J37" s="9"/>
      <c r="K37" s="12"/>
      <c r="L37" s="111"/>
      <c r="M37" s="111"/>
      <c r="N37" s="115">
        <f t="shared" si="0"/>
        <v>0</v>
      </c>
      <c r="O37" s="111">
        <f t="shared" si="2"/>
        <v>15</v>
      </c>
      <c r="P37" s="112">
        <f t="shared" si="1"/>
        <v>0</v>
      </c>
    </row>
    <row r="38" spans="1:16" ht="18.75">
      <c r="A38" s="23"/>
      <c r="B38" s="23"/>
      <c r="C38" s="7"/>
      <c r="D38" s="8"/>
      <c r="E38" s="9"/>
      <c r="F38" s="10"/>
      <c r="G38" s="9"/>
      <c r="H38" s="9"/>
      <c r="I38" s="11"/>
      <c r="J38" s="9"/>
      <c r="K38" s="12"/>
      <c r="L38" s="111"/>
      <c r="M38" s="111"/>
      <c r="N38" s="115">
        <f t="shared" si="0"/>
        <v>0</v>
      </c>
      <c r="O38" s="111">
        <f t="shared" si="2"/>
        <v>15</v>
      </c>
      <c r="P38" s="112">
        <f t="shared" si="1"/>
        <v>0</v>
      </c>
    </row>
    <row r="39" spans="1:16" ht="18.75">
      <c r="A39" s="23"/>
      <c r="B39" s="23"/>
      <c r="C39" s="7"/>
      <c r="D39" s="8"/>
      <c r="E39" s="9"/>
      <c r="F39" s="10"/>
      <c r="G39" s="9"/>
      <c r="H39" s="9"/>
      <c r="I39" s="11"/>
      <c r="J39" s="9"/>
      <c r="K39" s="12"/>
      <c r="L39" s="111"/>
      <c r="M39" s="111"/>
      <c r="N39" s="115">
        <f t="shared" si="0"/>
        <v>0</v>
      </c>
      <c r="O39" s="111">
        <f t="shared" si="2"/>
        <v>15</v>
      </c>
      <c r="P39" s="112">
        <f t="shared" si="1"/>
        <v>0</v>
      </c>
    </row>
    <row r="40" spans="1:16" ht="18.75">
      <c r="A40" s="23"/>
      <c r="B40" s="23"/>
      <c r="C40" s="7"/>
      <c r="D40" s="8"/>
      <c r="E40" s="9"/>
      <c r="F40" s="13"/>
      <c r="G40" s="9"/>
      <c r="H40" s="9"/>
      <c r="I40" s="11"/>
      <c r="J40" s="9"/>
      <c r="K40" s="12"/>
      <c r="L40" s="111"/>
      <c r="M40" s="111"/>
      <c r="N40" s="115">
        <f t="shared" si="0"/>
        <v>0</v>
      </c>
      <c r="O40" s="111">
        <f t="shared" si="2"/>
        <v>15</v>
      </c>
      <c r="P40" s="112">
        <f t="shared" si="1"/>
        <v>0</v>
      </c>
    </row>
    <row r="41" spans="1:16" ht="18.75">
      <c r="A41" s="23" t="s">
        <v>36</v>
      </c>
      <c r="B41" s="23"/>
      <c r="C41" s="241" t="s">
        <v>24</v>
      </c>
      <c r="D41" s="242"/>
      <c r="E41" s="242"/>
      <c r="F41" s="242"/>
      <c r="G41" s="242"/>
      <c r="H41" s="242"/>
      <c r="I41" s="242"/>
      <c r="J41" s="242"/>
      <c r="K41" s="243"/>
      <c r="L41" s="111"/>
      <c r="M41" s="111"/>
      <c r="N41" s="115">
        <f t="shared" si="0"/>
        <v>0</v>
      </c>
      <c r="O41" s="111">
        <f t="shared" si="2"/>
        <v>15</v>
      </c>
      <c r="P41" s="112">
        <f t="shared" si="1"/>
        <v>0</v>
      </c>
    </row>
    <row r="42" spans="1:16" ht="18.75">
      <c r="A42" s="23"/>
      <c r="B42" s="23"/>
      <c r="C42" s="7"/>
      <c r="D42" s="8"/>
      <c r="E42" s="9"/>
      <c r="F42" s="10"/>
      <c r="G42" s="9"/>
      <c r="H42" s="9"/>
      <c r="I42" s="11"/>
      <c r="J42" s="9"/>
      <c r="K42" s="12"/>
      <c r="L42" s="111"/>
      <c r="M42" s="111"/>
      <c r="N42" s="115">
        <f t="shared" si="0"/>
        <v>0</v>
      </c>
      <c r="O42" s="111">
        <f t="shared" si="2"/>
        <v>15</v>
      </c>
      <c r="P42" s="112">
        <f t="shared" si="1"/>
        <v>0</v>
      </c>
    </row>
    <row r="43" spans="1:16" ht="18.75">
      <c r="A43" s="23"/>
      <c r="B43" s="23"/>
      <c r="C43" s="7"/>
      <c r="D43" s="8"/>
      <c r="E43" s="9"/>
      <c r="F43" s="10"/>
      <c r="G43" s="9"/>
      <c r="H43" s="9"/>
      <c r="I43" s="11"/>
      <c r="J43" s="9"/>
      <c r="K43" s="12"/>
      <c r="L43" s="111"/>
      <c r="M43" s="111"/>
      <c r="N43" s="115">
        <f t="shared" si="0"/>
        <v>0</v>
      </c>
      <c r="O43" s="111">
        <f t="shared" si="2"/>
        <v>15</v>
      </c>
      <c r="P43" s="112">
        <f t="shared" si="1"/>
        <v>0</v>
      </c>
    </row>
    <row r="44" spans="1:16" ht="18.75">
      <c r="A44" s="23"/>
      <c r="B44" s="23"/>
      <c r="C44" s="7"/>
      <c r="D44" s="8"/>
      <c r="E44" s="9"/>
      <c r="F44" s="10"/>
      <c r="G44" s="9"/>
      <c r="H44" s="9"/>
      <c r="I44" s="11"/>
      <c r="J44" s="9"/>
      <c r="K44" s="12"/>
      <c r="L44" s="111"/>
      <c r="M44" s="111"/>
      <c r="N44" s="115">
        <f t="shared" si="0"/>
        <v>0</v>
      </c>
      <c r="O44" s="111">
        <f t="shared" si="2"/>
        <v>15</v>
      </c>
      <c r="P44" s="112">
        <f t="shared" si="1"/>
        <v>0</v>
      </c>
    </row>
    <row r="45" spans="1:16" ht="18.75">
      <c r="A45" s="23"/>
      <c r="B45" s="23"/>
      <c r="C45" s="7"/>
      <c r="D45" s="8"/>
      <c r="E45" s="9"/>
      <c r="F45" s="13"/>
      <c r="G45" s="9"/>
      <c r="H45" s="9"/>
      <c r="I45" s="11"/>
      <c r="J45" s="9"/>
      <c r="K45" s="12"/>
      <c r="L45" s="111"/>
      <c r="M45" s="111"/>
      <c r="N45" s="115">
        <f t="shared" si="0"/>
        <v>0</v>
      </c>
      <c r="O45" s="111">
        <f t="shared" si="2"/>
        <v>15</v>
      </c>
      <c r="P45" s="112">
        <f t="shared" si="1"/>
        <v>0</v>
      </c>
    </row>
    <row r="46" spans="1:16" ht="18.75">
      <c r="A46" s="23" t="s">
        <v>36</v>
      </c>
      <c r="B46" s="23"/>
      <c r="C46" s="241" t="s">
        <v>25</v>
      </c>
      <c r="D46" s="242"/>
      <c r="E46" s="242"/>
      <c r="F46" s="242"/>
      <c r="G46" s="242"/>
      <c r="H46" s="242"/>
      <c r="I46" s="242"/>
      <c r="J46" s="242"/>
      <c r="K46" s="243"/>
      <c r="L46" s="111"/>
      <c r="M46" s="111"/>
      <c r="N46" s="115">
        <f t="shared" si="0"/>
        <v>0</v>
      </c>
      <c r="O46" s="111">
        <f t="shared" si="2"/>
        <v>15</v>
      </c>
      <c r="P46" s="112">
        <f t="shared" si="1"/>
        <v>0</v>
      </c>
    </row>
    <row r="47" spans="1:16" ht="18.75">
      <c r="A47" s="23"/>
      <c r="B47" s="23"/>
      <c r="C47" s="7"/>
      <c r="D47" s="8"/>
      <c r="E47" s="9"/>
      <c r="F47" s="10"/>
      <c r="G47" s="9"/>
      <c r="H47" s="9"/>
      <c r="I47" s="11"/>
      <c r="J47" s="9"/>
      <c r="K47" s="12"/>
      <c r="L47" s="111"/>
      <c r="M47" s="111"/>
      <c r="N47" s="115">
        <f t="shared" si="0"/>
        <v>0</v>
      </c>
      <c r="O47" s="111">
        <f t="shared" si="2"/>
        <v>15</v>
      </c>
      <c r="P47" s="112">
        <f t="shared" si="1"/>
        <v>0</v>
      </c>
    </row>
    <row r="48" spans="1:16" ht="18.75">
      <c r="A48" s="23"/>
      <c r="B48" s="23"/>
      <c r="C48" s="7"/>
      <c r="D48" s="8"/>
      <c r="E48" s="9"/>
      <c r="F48" s="10"/>
      <c r="G48" s="9"/>
      <c r="H48" s="9"/>
      <c r="I48" s="11"/>
      <c r="J48" s="9"/>
      <c r="K48" s="12"/>
      <c r="L48" s="111"/>
      <c r="M48" s="111"/>
      <c r="N48" s="115">
        <f t="shared" si="0"/>
        <v>0</v>
      </c>
      <c r="O48" s="111">
        <f t="shared" si="2"/>
        <v>15</v>
      </c>
      <c r="P48" s="112">
        <f t="shared" si="1"/>
        <v>0</v>
      </c>
    </row>
    <row r="49" spans="1:16" ht="18.75">
      <c r="A49" s="23"/>
      <c r="B49" s="23"/>
      <c r="C49" s="7"/>
      <c r="D49" s="8"/>
      <c r="E49" s="9"/>
      <c r="F49" s="10"/>
      <c r="G49" s="9"/>
      <c r="H49" s="9"/>
      <c r="I49" s="11"/>
      <c r="J49" s="9"/>
      <c r="K49" s="12"/>
      <c r="L49" s="111"/>
      <c r="M49" s="111"/>
      <c r="N49" s="115">
        <f t="shared" si="0"/>
        <v>0</v>
      </c>
      <c r="O49" s="111">
        <f t="shared" si="2"/>
        <v>15</v>
      </c>
      <c r="P49" s="112">
        <f t="shared" si="1"/>
        <v>0</v>
      </c>
    </row>
    <row r="50" spans="1:16" ht="18.75">
      <c r="A50" s="23"/>
      <c r="B50" s="23"/>
      <c r="C50" s="7"/>
      <c r="D50" s="8"/>
      <c r="E50" s="9"/>
      <c r="F50" s="13"/>
      <c r="G50" s="9"/>
      <c r="H50" s="9"/>
      <c r="I50" s="11"/>
      <c r="J50" s="9"/>
      <c r="K50" s="12"/>
      <c r="L50" s="111"/>
      <c r="M50" s="111"/>
      <c r="N50" s="115">
        <f t="shared" si="0"/>
        <v>0</v>
      </c>
      <c r="O50" s="111">
        <f t="shared" si="2"/>
        <v>15</v>
      </c>
      <c r="P50" s="112">
        <f t="shared" si="1"/>
        <v>0</v>
      </c>
    </row>
    <row r="51" spans="1:16" ht="18.75">
      <c r="A51" s="23" t="s">
        <v>36</v>
      </c>
      <c r="B51" s="23"/>
      <c r="C51" s="241" t="s">
        <v>26</v>
      </c>
      <c r="D51" s="242"/>
      <c r="E51" s="242"/>
      <c r="F51" s="242"/>
      <c r="G51" s="242"/>
      <c r="H51" s="242"/>
      <c r="I51" s="242"/>
      <c r="J51" s="242"/>
      <c r="K51" s="243"/>
      <c r="L51" s="111"/>
      <c r="M51" s="111"/>
      <c r="N51" s="115">
        <f t="shared" si="0"/>
        <v>0</v>
      </c>
      <c r="O51" s="111">
        <f t="shared" si="2"/>
        <v>15</v>
      </c>
      <c r="P51" s="112">
        <f t="shared" si="1"/>
        <v>0</v>
      </c>
    </row>
    <row r="52" spans="1:16" ht="18.75">
      <c r="A52" s="23"/>
      <c r="B52" s="23"/>
      <c r="C52" s="7"/>
      <c r="D52" s="8"/>
      <c r="E52" s="9"/>
      <c r="F52" s="10"/>
      <c r="G52" s="9"/>
      <c r="H52" s="9"/>
      <c r="I52" s="11"/>
      <c r="J52" s="9"/>
      <c r="K52" s="12"/>
      <c r="L52" s="111"/>
      <c r="M52" s="111"/>
      <c r="N52" s="115">
        <f t="shared" si="0"/>
        <v>0</v>
      </c>
      <c r="O52" s="111">
        <f t="shared" si="2"/>
        <v>15</v>
      </c>
      <c r="P52" s="112">
        <f t="shared" si="1"/>
        <v>0</v>
      </c>
    </row>
    <row r="53" spans="1:16" ht="18.75">
      <c r="A53" s="23"/>
      <c r="B53" s="23"/>
      <c r="C53" s="7"/>
      <c r="D53" s="8"/>
      <c r="E53" s="9"/>
      <c r="F53" s="10"/>
      <c r="G53" s="9"/>
      <c r="H53" s="9"/>
      <c r="I53" s="11"/>
      <c r="J53" s="9"/>
      <c r="K53" s="12"/>
      <c r="L53" s="111"/>
      <c r="M53" s="111"/>
      <c r="N53" s="115">
        <f t="shared" si="0"/>
        <v>0</v>
      </c>
      <c r="O53" s="111">
        <f t="shared" si="2"/>
        <v>15</v>
      </c>
      <c r="P53" s="112">
        <f t="shared" si="1"/>
        <v>0</v>
      </c>
    </row>
    <row r="54" spans="1:16" ht="18.75">
      <c r="A54" s="23"/>
      <c r="B54" s="23"/>
      <c r="C54" s="7"/>
      <c r="D54" s="8"/>
      <c r="E54" s="9"/>
      <c r="F54" s="10"/>
      <c r="G54" s="9"/>
      <c r="H54" s="9"/>
      <c r="I54" s="11"/>
      <c r="J54" s="9"/>
      <c r="K54" s="12"/>
      <c r="L54" s="111"/>
      <c r="M54" s="111"/>
      <c r="N54" s="115">
        <f t="shared" si="0"/>
        <v>0</v>
      </c>
      <c r="O54" s="111">
        <f t="shared" si="2"/>
        <v>15</v>
      </c>
      <c r="P54" s="112">
        <f t="shared" si="1"/>
        <v>0</v>
      </c>
    </row>
    <row r="55" spans="1:16" ht="18.75">
      <c r="A55" s="23"/>
      <c r="B55" s="23"/>
      <c r="C55" s="7"/>
      <c r="D55" s="8"/>
      <c r="E55" s="9"/>
      <c r="F55" s="13"/>
      <c r="G55" s="9"/>
      <c r="H55" s="9"/>
      <c r="I55" s="11"/>
      <c r="J55" s="9"/>
      <c r="K55" s="12"/>
      <c r="L55" s="111"/>
      <c r="M55" s="111"/>
      <c r="N55" s="115">
        <f t="shared" si="0"/>
        <v>0</v>
      </c>
      <c r="O55" s="111">
        <f t="shared" si="2"/>
        <v>15</v>
      </c>
      <c r="P55" s="112">
        <f t="shared" si="1"/>
        <v>0</v>
      </c>
    </row>
    <row r="56" spans="1:16" ht="18.75">
      <c r="A56" s="23" t="s">
        <v>36</v>
      </c>
      <c r="B56" s="23"/>
      <c r="C56" s="241" t="s">
        <v>21</v>
      </c>
      <c r="D56" s="242"/>
      <c r="E56" s="242"/>
      <c r="F56" s="242"/>
      <c r="G56" s="242"/>
      <c r="H56" s="242"/>
      <c r="I56" s="242"/>
      <c r="J56" s="242"/>
      <c r="K56" s="243"/>
      <c r="L56" s="111"/>
      <c r="M56" s="111"/>
      <c r="N56" s="115">
        <f t="shared" si="0"/>
        <v>0</v>
      </c>
      <c r="O56" s="111">
        <f t="shared" si="2"/>
        <v>15</v>
      </c>
      <c r="P56" s="112">
        <f t="shared" si="1"/>
        <v>0</v>
      </c>
    </row>
    <row r="57" spans="1:16" ht="18.75">
      <c r="A57" s="23"/>
      <c r="B57" s="23"/>
      <c r="C57" s="7"/>
      <c r="D57" s="8"/>
      <c r="E57" s="9"/>
      <c r="F57" s="10"/>
      <c r="G57" s="9"/>
      <c r="H57" s="9"/>
      <c r="I57" s="11"/>
      <c r="J57" s="9"/>
      <c r="K57" s="12"/>
      <c r="L57" s="111"/>
      <c r="M57" s="111"/>
      <c r="N57" s="115">
        <f t="shared" si="0"/>
        <v>0</v>
      </c>
      <c r="O57" s="111">
        <f t="shared" si="2"/>
        <v>15</v>
      </c>
      <c r="P57" s="112">
        <f t="shared" si="1"/>
        <v>0</v>
      </c>
    </row>
    <row r="58" spans="1:16" ht="18.75">
      <c r="A58" s="23"/>
      <c r="B58" s="23"/>
      <c r="C58" s="7"/>
      <c r="D58" s="8"/>
      <c r="E58" s="9"/>
      <c r="F58" s="10"/>
      <c r="G58" s="9"/>
      <c r="H58" s="9"/>
      <c r="I58" s="11"/>
      <c r="J58" s="9"/>
      <c r="K58" s="12"/>
      <c r="L58" s="111"/>
      <c r="M58" s="111"/>
      <c r="N58" s="115">
        <f t="shared" si="0"/>
        <v>0</v>
      </c>
      <c r="O58" s="111">
        <f t="shared" si="2"/>
        <v>15</v>
      </c>
      <c r="P58" s="112">
        <f t="shared" si="1"/>
        <v>0</v>
      </c>
    </row>
    <row r="59" spans="1:16" ht="18.75">
      <c r="A59" s="23"/>
      <c r="B59" s="23"/>
      <c r="C59" s="7"/>
      <c r="D59" s="8"/>
      <c r="E59" s="9"/>
      <c r="F59" s="10"/>
      <c r="G59" s="9"/>
      <c r="H59" s="9"/>
      <c r="I59" s="11"/>
      <c r="J59" s="9"/>
      <c r="K59" s="12"/>
      <c r="L59" s="111"/>
      <c r="M59" s="111"/>
      <c r="N59" s="115">
        <f t="shared" si="0"/>
        <v>0</v>
      </c>
      <c r="O59" s="111">
        <f t="shared" si="2"/>
        <v>15</v>
      </c>
      <c r="P59" s="112">
        <f t="shared" si="1"/>
        <v>0</v>
      </c>
    </row>
    <row r="60" spans="1:16" ht="18.75">
      <c r="A60" s="23"/>
      <c r="B60" s="23"/>
      <c r="C60" s="7"/>
      <c r="D60" s="8"/>
      <c r="E60" s="9"/>
      <c r="F60" s="13"/>
      <c r="G60" s="9"/>
      <c r="H60" s="9"/>
      <c r="I60" s="11"/>
      <c r="J60" s="9"/>
      <c r="K60" s="12"/>
      <c r="L60" s="111"/>
      <c r="M60" s="111"/>
      <c r="N60" s="115">
        <f t="shared" si="0"/>
        <v>0</v>
      </c>
      <c r="O60" s="111">
        <f t="shared" si="2"/>
        <v>15</v>
      </c>
      <c r="P60" s="112">
        <f t="shared" si="1"/>
        <v>0</v>
      </c>
    </row>
    <row r="61" spans="1:16" ht="18.75">
      <c r="A61" s="23" t="s">
        <v>36</v>
      </c>
      <c r="B61" s="23"/>
      <c r="C61" s="241" t="s">
        <v>27</v>
      </c>
      <c r="D61" s="242"/>
      <c r="E61" s="242"/>
      <c r="F61" s="242"/>
      <c r="G61" s="242"/>
      <c r="H61" s="242"/>
      <c r="I61" s="242"/>
      <c r="J61" s="242"/>
      <c r="K61" s="243"/>
      <c r="L61" s="111"/>
      <c r="M61" s="111"/>
      <c r="N61" s="115">
        <f t="shared" si="0"/>
        <v>0</v>
      </c>
      <c r="O61" s="111">
        <f t="shared" si="2"/>
        <v>15</v>
      </c>
      <c r="P61" s="112">
        <f t="shared" si="1"/>
        <v>0</v>
      </c>
    </row>
    <row r="62" spans="1:16" ht="18.75">
      <c r="A62" s="23"/>
      <c r="B62" s="23"/>
      <c r="C62" s="7"/>
      <c r="D62" s="8"/>
      <c r="E62" s="9"/>
      <c r="F62" s="10"/>
      <c r="G62" s="9"/>
      <c r="H62" s="9"/>
      <c r="I62" s="11"/>
      <c r="J62" s="9"/>
      <c r="K62" s="12"/>
      <c r="L62" s="111"/>
      <c r="M62" s="111"/>
      <c r="N62" s="115">
        <f t="shared" si="0"/>
        <v>0</v>
      </c>
      <c r="O62" s="111">
        <f t="shared" si="2"/>
        <v>15</v>
      </c>
      <c r="P62" s="112">
        <f t="shared" si="1"/>
        <v>0</v>
      </c>
    </row>
    <row r="63" spans="1:16" ht="18.75">
      <c r="A63" s="23"/>
      <c r="B63" s="23"/>
      <c r="C63" s="7"/>
      <c r="D63" s="8"/>
      <c r="E63" s="9"/>
      <c r="F63" s="10"/>
      <c r="G63" s="9"/>
      <c r="H63" s="9"/>
      <c r="I63" s="11"/>
      <c r="J63" s="9"/>
      <c r="K63" s="12"/>
      <c r="L63" s="111"/>
      <c r="M63" s="111"/>
      <c r="N63" s="115">
        <f t="shared" si="0"/>
        <v>0</v>
      </c>
      <c r="O63" s="111">
        <f t="shared" si="2"/>
        <v>15</v>
      </c>
      <c r="P63" s="112">
        <f t="shared" si="1"/>
        <v>0</v>
      </c>
    </row>
    <row r="64" spans="1:16" ht="18.75">
      <c r="A64" s="23"/>
      <c r="B64" s="23"/>
      <c r="C64" s="7"/>
      <c r="D64" s="8"/>
      <c r="E64" s="9"/>
      <c r="F64" s="10"/>
      <c r="G64" s="9"/>
      <c r="H64" s="9"/>
      <c r="I64" s="11"/>
      <c r="J64" s="9"/>
      <c r="K64" s="12"/>
      <c r="L64" s="111"/>
      <c r="M64" s="111"/>
      <c r="N64" s="115">
        <f t="shared" si="0"/>
        <v>0</v>
      </c>
      <c r="O64" s="111">
        <f t="shared" si="2"/>
        <v>15</v>
      </c>
      <c r="P64" s="112">
        <f t="shared" si="1"/>
        <v>0</v>
      </c>
    </row>
    <row r="65" spans="1:16" ht="18.75">
      <c r="A65" s="23"/>
      <c r="B65" s="23"/>
      <c r="C65" s="7"/>
      <c r="D65" s="8"/>
      <c r="E65" s="9"/>
      <c r="F65" s="13"/>
      <c r="G65" s="9"/>
      <c r="H65" s="9"/>
      <c r="I65" s="11"/>
      <c r="J65" s="9"/>
      <c r="K65" s="12"/>
      <c r="L65" s="111"/>
      <c r="M65" s="111"/>
      <c r="N65" s="115">
        <f t="shared" si="0"/>
        <v>0</v>
      </c>
      <c r="O65" s="111">
        <f t="shared" si="2"/>
        <v>15</v>
      </c>
      <c r="P65" s="112">
        <f t="shared" si="1"/>
        <v>0</v>
      </c>
    </row>
    <row r="66" spans="1:16" ht="18.75">
      <c r="A66" s="23" t="s">
        <v>36</v>
      </c>
      <c r="B66" s="23"/>
      <c r="C66" s="241" t="s">
        <v>17</v>
      </c>
      <c r="D66" s="242"/>
      <c r="E66" s="242"/>
      <c r="F66" s="242"/>
      <c r="G66" s="242"/>
      <c r="H66" s="242"/>
      <c r="I66" s="242"/>
      <c r="J66" s="242"/>
      <c r="K66" s="243"/>
      <c r="L66" s="111"/>
      <c r="M66" s="111"/>
      <c r="N66" s="115">
        <f t="shared" si="0"/>
        <v>0</v>
      </c>
      <c r="O66" s="111">
        <f t="shared" si="2"/>
        <v>15</v>
      </c>
      <c r="P66" s="112">
        <f t="shared" si="1"/>
        <v>0</v>
      </c>
    </row>
    <row r="67" spans="1:16" ht="18.75">
      <c r="A67" s="23"/>
      <c r="B67" s="23"/>
      <c r="C67" s="7"/>
      <c r="D67" s="8"/>
      <c r="E67" s="9"/>
      <c r="F67" s="10"/>
      <c r="G67" s="9"/>
      <c r="H67" s="9"/>
      <c r="I67" s="11"/>
      <c r="J67" s="9"/>
      <c r="K67" s="12"/>
      <c r="L67" s="111"/>
      <c r="M67" s="111"/>
      <c r="N67" s="115">
        <f t="shared" si="0"/>
        <v>0</v>
      </c>
      <c r="O67" s="111">
        <f t="shared" si="2"/>
        <v>15</v>
      </c>
      <c r="P67" s="112">
        <f t="shared" si="1"/>
        <v>0</v>
      </c>
    </row>
    <row r="68" spans="1:16" ht="18.75">
      <c r="A68" s="23"/>
      <c r="B68" s="23"/>
      <c r="C68" s="7"/>
      <c r="D68" s="8"/>
      <c r="E68" s="9"/>
      <c r="F68" s="10"/>
      <c r="G68" s="9"/>
      <c r="H68" s="9"/>
      <c r="I68" s="11"/>
      <c r="J68" s="9"/>
      <c r="K68" s="12"/>
      <c r="L68" s="111"/>
      <c r="M68" s="111"/>
      <c r="N68" s="115">
        <f t="shared" si="0"/>
        <v>0</v>
      </c>
      <c r="O68" s="111">
        <f t="shared" si="2"/>
        <v>15</v>
      </c>
      <c r="P68" s="112">
        <f t="shared" si="1"/>
        <v>0</v>
      </c>
    </row>
    <row r="69" spans="1:16" ht="18.75">
      <c r="A69" s="23"/>
      <c r="B69" s="23"/>
      <c r="C69" s="7"/>
      <c r="D69" s="8"/>
      <c r="E69" s="9"/>
      <c r="F69" s="10"/>
      <c r="G69" s="9"/>
      <c r="H69" s="9"/>
      <c r="I69" s="11"/>
      <c r="J69" s="9"/>
      <c r="K69" s="12"/>
      <c r="L69" s="111"/>
      <c r="M69" s="111"/>
      <c r="N69" s="115">
        <f t="shared" si="0"/>
        <v>0</v>
      </c>
      <c r="O69" s="111">
        <f t="shared" si="2"/>
        <v>15</v>
      </c>
      <c r="P69" s="112">
        <f t="shared" si="1"/>
        <v>0</v>
      </c>
    </row>
    <row r="70" spans="1:16" ht="18.75">
      <c r="A70" s="23"/>
      <c r="B70" s="23"/>
      <c r="C70" s="7"/>
      <c r="D70" s="8"/>
      <c r="E70" s="9"/>
      <c r="F70" s="13"/>
      <c r="G70" s="9"/>
      <c r="H70" s="9"/>
      <c r="I70" s="11"/>
      <c r="J70" s="9"/>
      <c r="K70" s="12"/>
      <c r="L70" s="111"/>
      <c r="M70" s="111"/>
      <c r="N70" s="115">
        <f t="shared" si="0"/>
        <v>0</v>
      </c>
      <c r="O70" s="111">
        <f t="shared" si="2"/>
        <v>15</v>
      </c>
      <c r="P70" s="112">
        <f t="shared" si="1"/>
        <v>0</v>
      </c>
    </row>
    <row r="71" spans="1:16" ht="18.75">
      <c r="A71" s="23" t="s">
        <v>36</v>
      </c>
      <c r="B71" s="23"/>
      <c r="C71" s="241" t="s">
        <v>28</v>
      </c>
      <c r="D71" s="242"/>
      <c r="E71" s="242"/>
      <c r="F71" s="242"/>
      <c r="G71" s="242"/>
      <c r="H71" s="242"/>
      <c r="I71" s="242"/>
      <c r="J71" s="242"/>
      <c r="K71" s="243"/>
      <c r="L71" s="111"/>
      <c r="M71" s="111"/>
      <c r="N71" s="115">
        <f t="shared" si="0"/>
        <v>0</v>
      </c>
      <c r="O71" s="111">
        <f t="shared" si="2"/>
        <v>15</v>
      </c>
      <c r="P71" s="112">
        <f t="shared" si="1"/>
        <v>0</v>
      </c>
    </row>
    <row r="72" spans="1:16" ht="18.75">
      <c r="A72" s="23"/>
      <c r="B72" s="23"/>
      <c r="C72" s="7"/>
      <c r="D72" s="8"/>
      <c r="E72" s="9"/>
      <c r="F72" s="10"/>
      <c r="G72" s="9"/>
      <c r="H72" s="9"/>
      <c r="I72" s="11"/>
      <c r="J72" s="9"/>
      <c r="K72" s="12"/>
      <c r="L72" s="111"/>
      <c r="M72" s="111"/>
      <c r="N72" s="115">
        <f t="shared" ref="N72:N90" si="3">L72*M72</f>
        <v>0</v>
      </c>
      <c r="O72" s="111">
        <f t="shared" si="2"/>
        <v>15</v>
      </c>
      <c r="P72" s="112">
        <f t="shared" ref="P72:P90" si="4">2*N72</f>
        <v>0</v>
      </c>
    </row>
    <row r="73" spans="1:16" ht="18.75">
      <c r="A73" s="23"/>
      <c r="B73" s="23"/>
      <c r="C73" s="7"/>
      <c r="D73" s="8"/>
      <c r="E73" s="9"/>
      <c r="F73" s="10"/>
      <c r="G73" s="9"/>
      <c r="H73" s="9"/>
      <c r="I73" s="11"/>
      <c r="J73" s="9"/>
      <c r="K73" s="12"/>
      <c r="L73" s="111"/>
      <c r="M73" s="111"/>
      <c r="N73" s="115">
        <f t="shared" si="3"/>
        <v>0</v>
      </c>
      <c r="O73" s="111">
        <f t="shared" ref="O73:O90" si="5">O72+N73</f>
        <v>15</v>
      </c>
      <c r="P73" s="112">
        <f t="shared" si="4"/>
        <v>0</v>
      </c>
    </row>
    <row r="74" spans="1:16" ht="18.75">
      <c r="A74" s="23"/>
      <c r="B74" s="23"/>
      <c r="C74" s="7"/>
      <c r="D74" s="8"/>
      <c r="E74" s="9"/>
      <c r="F74" s="10"/>
      <c r="G74" s="9"/>
      <c r="H74" s="9"/>
      <c r="I74" s="11"/>
      <c r="J74" s="9"/>
      <c r="K74" s="12"/>
      <c r="L74" s="111"/>
      <c r="M74" s="111"/>
      <c r="N74" s="115">
        <f t="shared" si="3"/>
        <v>0</v>
      </c>
      <c r="O74" s="111">
        <f t="shared" si="5"/>
        <v>15</v>
      </c>
      <c r="P74" s="112">
        <f t="shared" si="4"/>
        <v>0</v>
      </c>
    </row>
    <row r="75" spans="1:16" ht="18.75">
      <c r="A75" s="23"/>
      <c r="B75" s="23"/>
      <c r="C75" s="7"/>
      <c r="D75" s="8"/>
      <c r="E75" s="9"/>
      <c r="F75" s="13"/>
      <c r="G75" s="9"/>
      <c r="H75" s="9"/>
      <c r="I75" s="11"/>
      <c r="J75" s="9"/>
      <c r="K75" s="12"/>
      <c r="L75" s="111"/>
      <c r="M75" s="111"/>
      <c r="N75" s="115">
        <f t="shared" si="3"/>
        <v>0</v>
      </c>
      <c r="O75" s="111">
        <f t="shared" si="5"/>
        <v>15</v>
      </c>
      <c r="P75" s="112">
        <f t="shared" si="4"/>
        <v>0</v>
      </c>
    </row>
    <row r="76" spans="1:16" ht="18.75">
      <c r="A76" s="23" t="s">
        <v>36</v>
      </c>
      <c r="B76" s="23"/>
      <c r="C76" s="241" t="s">
        <v>19</v>
      </c>
      <c r="D76" s="242"/>
      <c r="E76" s="242"/>
      <c r="F76" s="242"/>
      <c r="G76" s="242"/>
      <c r="H76" s="242"/>
      <c r="I76" s="242"/>
      <c r="J76" s="242"/>
      <c r="K76" s="243"/>
      <c r="L76" s="111"/>
      <c r="M76" s="111"/>
      <c r="N76" s="115">
        <f t="shared" si="3"/>
        <v>0</v>
      </c>
      <c r="O76" s="111">
        <f t="shared" si="5"/>
        <v>15</v>
      </c>
      <c r="P76" s="112">
        <f t="shared" si="4"/>
        <v>0</v>
      </c>
    </row>
    <row r="77" spans="1:16" ht="18.75">
      <c r="A77" s="23"/>
      <c r="B77" s="23"/>
      <c r="C77" s="7"/>
      <c r="D77" s="8"/>
      <c r="E77" s="9"/>
      <c r="F77" s="10"/>
      <c r="G77" s="9"/>
      <c r="H77" s="9"/>
      <c r="I77" s="11"/>
      <c r="J77" s="9"/>
      <c r="K77" s="12"/>
      <c r="L77" s="111"/>
      <c r="M77" s="111"/>
      <c r="N77" s="115">
        <f t="shared" si="3"/>
        <v>0</v>
      </c>
      <c r="O77" s="111">
        <f t="shared" si="5"/>
        <v>15</v>
      </c>
      <c r="P77" s="112">
        <f t="shared" si="4"/>
        <v>0</v>
      </c>
    </row>
    <row r="78" spans="1:16" ht="18.75">
      <c r="A78" s="23"/>
      <c r="B78" s="23"/>
      <c r="C78" s="7"/>
      <c r="D78" s="8"/>
      <c r="E78" s="9"/>
      <c r="F78" s="10"/>
      <c r="G78" s="9"/>
      <c r="H78" s="9"/>
      <c r="I78" s="11"/>
      <c r="J78" s="9"/>
      <c r="K78" s="12"/>
      <c r="L78" s="111"/>
      <c r="M78" s="111"/>
      <c r="N78" s="115">
        <f t="shared" si="3"/>
        <v>0</v>
      </c>
      <c r="O78" s="111">
        <f t="shared" si="5"/>
        <v>15</v>
      </c>
      <c r="P78" s="112">
        <f t="shared" si="4"/>
        <v>0</v>
      </c>
    </row>
    <row r="79" spans="1:16" ht="18.75">
      <c r="A79" s="23"/>
      <c r="B79" s="23"/>
      <c r="C79" s="7"/>
      <c r="D79" s="8"/>
      <c r="E79" s="9"/>
      <c r="F79" s="10"/>
      <c r="G79" s="9"/>
      <c r="H79" s="9"/>
      <c r="I79" s="11"/>
      <c r="J79" s="9"/>
      <c r="K79" s="12"/>
      <c r="L79" s="111"/>
      <c r="M79" s="111"/>
      <c r="N79" s="115">
        <f t="shared" si="3"/>
        <v>0</v>
      </c>
      <c r="O79" s="111">
        <f t="shared" si="5"/>
        <v>15</v>
      </c>
      <c r="P79" s="112">
        <f t="shared" si="4"/>
        <v>0</v>
      </c>
    </row>
    <row r="80" spans="1:16" ht="18.75">
      <c r="A80" s="23"/>
      <c r="B80" s="23"/>
      <c r="C80" s="7"/>
      <c r="D80" s="8"/>
      <c r="E80" s="9"/>
      <c r="F80" s="13"/>
      <c r="G80" s="9"/>
      <c r="H80" s="9"/>
      <c r="I80" s="11"/>
      <c r="J80" s="9"/>
      <c r="K80" s="12"/>
      <c r="L80" s="111"/>
      <c r="M80" s="111"/>
      <c r="N80" s="115">
        <f t="shared" si="3"/>
        <v>0</v>
      </c>
      <c r="O80" s="111">
        <f t="shared" si="5"/>
        <v>15</v>
      </c>
      <c r="P80" s="112">
        <f t="shared" si="4"/>
        <v>0</v>
      </c>
    </row>
    <row r="81" spans="1:16" ht="18.75">
      <c r="A81" s="23" t="s">
        <v>36</v>
      </c>
      <c r="B81" s="23"/>
      <c r="C81" s="241" t="s">
        <v>29</v>
      </c>
      <c r="D81" s="242"/>
      <c r="E81" s="242"/>
      <c r="F81" s="242"/>
      <c r="G81" s="242"/>
      <c r="H81" s="242"/>
      <c r="I81" s="242"/>
      <c r="J81" s="242"/>
      <c r="K81" s="243"/>
      <c r="L81" s="111"/>
      <c r="M81" s="111"/>
      <c r="N81" s="115">
        <f t="shared" si="3"/>
        <v>0</v>
      </c>
      <c r="O81" s="111">
        <f t="shared" si="5"/>
        <v>15</v>
      </c>
      <c r="P81" s="112">
        <f t="shared" si="4"/>
        <v>0</v>
      </c>
    </row>
    <row r="82" spans="1:16" ht="18.75">
      <c r="A82" s="23"/>
      <c r="B82" s="23"/>
      <c r="C82" s="7"/>
      <c r="D82" s="8"/>
      <c r="E82" s="9"/>
      <c r="F82" s="10"/>
      <c r="G82" s="9"/>
      <c r="H82" s="9"/>
      <c r="I82" s="11"/>
      <c r="J82" s="9"/>
      <c r="K82" s="12"/>
      <c r="L82" s="111"/>
      <c r="M82" s="111"/>
      <c r="N82" s="115">
        <f t="shared" si="3"/>
        <v>0</v>
      </c>
      <c r="O82" s="111">
        <f t="shared" si="5"/>
        <v>15</v>
      </c>
      <c r="P82" s="112">
        <f t="shared" si="4"/>
        <v>0</v>
      </c>
    </row>
    <row r="83" spans="1:16" ht="18.75">
      <c r="A83" s="23"/>
      <c r="B83" s="23"/>
      <c r="C83" s="7"/>
      <c r="D83" s="8"/>
      <c r="E83" s="9"/>
      <c r="F83" s="10"/>
      <c r="G83" s="9"/>
      <c r="H83" s="9"/>
      <c r="I83" s="11"/>
      <c r="J83" s="9"/>
      <c r="K83" s="12"/>
      <c r="L83" s="111"/>
      <c r="M83" s="111"/>
      <c r="N83" s="115">
        <f t="shared" si="3"/>
        <v>0</v>
      </c>
      <c r="O83" s="111">
        <f t="shared" si="5"/>
        <v>15</v>
      </c>
      <c r="P83" s="112">
        <f t="shared" si="4"/>
        <v>0</v>
      </c>
    </row>
    <row r="84" spans="1:16" ht="18.75">
      <c r="A84" s="23"/>
      <c r="B84" s="23"/>
      <c r="C84" s="7"/>
      <c r="D84" s="8"/>
      <c r="E84" s="9"/>
      <c r="F84" s="10"/>
      <c r="G84" s="9"/>
      <c r="H84" s="9"/>
      <c r="I84" s="11"/>
      <c r="J84" s="9"/>
      <c r="K84" s="12"/>
      <c r="L84" s="111"/>
      <c r="M84" s="111"/>
      <c r="N84" s="115">
        <f t="shared" si="3"/>
        <v>0</v>
      </c>
      <c r="O84" s="111">
        <f t="shared" si="5"/>
        <v>15</v>
      </c>
      <c r="P84" s="112">
        <f t="shared" si="4"/>
        <v>0</v>
      </c>
    </row>
    <row r="85" spans="1:16" ht="18.75">
      <c r="A85" s="23"/>
      <c r="B85" s="23"/>
      <c r="C85" s="7"/>
      <c r="D85" s="8"/>
      <c r="E85" s="9"/>
      <c r="F85" s="13"/>
      <c r="G85" s="9"/>
      <c r="H85" s="9"/>
      <c r="I85" s="11"/>
      <c r="J85" s="9"/>
      <c r="K85" s="12"/>
      <c r="L85" s="111"/>
      <c r="M85" s="111"/>
      <c r="N85" s="115">
        <f t="shared" si="3"/>
        <v>0</v>
      </c>
      <c r="O85" s="111">
        <f t="shared" si="5"/>
        <v>15</v>
      </c>
      <c r="P85" s="112">
        <f t="shared" si="4"/>
        <v>0</v>
      </c>
    </row>
    <row r="86" spans="1:16" ht="18.75">
      <c r="A86" s="23" t="s">
        <v>36</v>
      </c>
      <c r="B86" s="23"/>
      <c r="C86" s="241" t="s">
        <v>30</v>
      </c>
      <c r="D86" s="242"/>
      <c r="E86" s="242"/>
      <c r="F86" s="242"/>
      <c r="G86" s="242"/>
      <c r="H86" s="242"/>
      <c r="I86" s="242"/>
      <c r="J86" s="242"/>
      <c r="K86" s="243"/>
      <c r="L86" s="111"/>
      <c r="M86" s="111"/>
      <c r="N86" s="115">
        <f t="shared" si="3"/>
        <v>0</v>
      </c>
      <c r="O86" s="111">
        <f t="shared" si="5"/>
        <v>15</v>
      </c>
      <c r="P86" s="112">
        <f t="shared" si="4"/>
        <v>0</v>
      </c>
    </row>
    <row r="87" spans="1:16" ht="18.75">
      <c r="A87" s="23"/>
      <c r="B87" s="23"/>
      <c r="C87" s="7"/>
      <c r="D87" s="8"/>
      <c r="E87" s="9"/>
      <c r="F87" s="10"/>
      <c r="G87" s="9"/>
      <c r="H87" s="9"/>
      <c r="I87" s="11"/>
      <c r="J87" s="9"/>
      <c r="K87" s="12"/>
      <c r="L87" s="111"/>
      <c r="M87" s="111"/>
      <c r="N87" s="115">
        <f t="shared" si="3"/>
        <v>0</v>
      </c>
      <c r="O87" s="111">
        <f t="shared" si="5"/>
        <v>15</v>
      </c>
      <c r="P87" s="112">
        <f t="shared" si="4"/>
        <v>0</v>
      </c>
    </row>
    <row r="88" spans="1:16" ht="18.75">
      <c r="A88" s="23"/>
      <c r="B88" s="23"/>
      <c r="C88" s="7"/>
      <c r="D88" s="8"/>
      <c r="E88" s="9"/>
      <c r="F88" s="10"/>
      <c r="G88" s="9"/>
      <c r="H88" s="9"/>
      <c r="I88" s="11"/>
      <c r="J88" s="9"/>
      <c r="K88" s="12"/>
      <c r="L88" s="111"/>
      <c r="M88" s="111"/>
      <c r="N88" s="115">
        <f t="shared" si="3"/>
        <v>0</v>
      </c>
      <c r="O88" s="111">
        <f t="shared" si="5"/>
        <v>15</v>
      </c>
      <c r="P88" s="112">
        <f t="shared" si="4"/>
        <v>0</v>
      </c>
    </row>
    <row r="89" spans="1:16" ht="18.75">
      <c r="A89" s="23"/>
      <c r="B89" s="23"/>
      <c r="C89" s="7"/>
      <c r="D89" s="8"/>
      <c r="E89" s="9"/>
      <c r="F89" s="10"/>
      <c r="G89" s="9"/>
      <c r="H89" s="9"/>
      <c r="I89" s="11"/>
      <c r="J89" s="9"/>
      <c r="K89" s="12"/>
      <c r="L89" s="111"/>
      <c r="M89" s="111"/>
      <c r="N89" s="115">
        <f t="shared" si="3"/>
        <v>0</v>
      </c>
      <c r="O89" s="111">
        <f t="shared" si="5"/>
        <v>15</v>
      </c>
      <c r="P89" s="112">
        <f t="shared" si="4"/>
        <v>0</v>
      </c>
    </row>
    <row r="90" spans="1:16" ht="19.5" thickBot="1">
      <c r="A90" s="104"/>
      <c r="B90" s="104"/>
      <c r="C90" s="105"/>
      <c r="D90" s="106"/>
      <c r="E90" s="107"/>
      <c r="F90" s="108"/>
      <c r="G90" s="107"/>
      <c r="H90" s="107"/>
      <c r="I90" s="109"/>
      <c r="J90" s="107"/>
      <c r="K90" s="110"/>
      <c r="L90" s="117"/>
      <c r="M90" s="117"/>
      <c r="N90" s="118">
        <f t="shared" si="3"/>
        <v>0</v>
      </c>
      <c r="O90" s="117">
        <f t="shared" si="5"/>
        <v>15</v>
      </c>
      <c r="P90" s="119">
        <f t="shared" si="4"/>
        <v>0</v>
      </c>
    </row>
    <row r="91" spans="1:16" ht="38.25" customHeight="1" thickBot="1">
      <c r="A91" s="120"/>
      <c r="B91" s="121"/>
      <c r="C91" s="279" t="s">
        <v>60</v>
      </c>
      <c r="D91" s="279"/>
      <c r="E91" s="279"/>
      <c r="F91" s="279"/>
      <c r="G91" s="279"/>
      <c r="H91" s="279"/>
      <c r="I91" s="279"/>
      <c r="J91" s="279"/>
      <c r="K91" s="279"/>
      <c r="L91" s="122">
        <f>SUM(L7:L90)</f>
        <v>5</v>
      </c>
      <c r="M91" s="122">
        <f t="shared" ref="M91:N91" si="6">SUM(M7:M90)</f>
        <v>0</v>
      </c>
      <c r="N91" s="122">
        <f t="shared" si="6"/>
        <v>15</v>
      </c>
      <c r="O91" s="122"/>
      <c r="P91" s="123">
        <f t="shared" ref="P91" si="7">SUM(P7:P90)</f>
        <v>30</v>
      </c>
    </row>
    <row r="92" spans="1:16" ht="18.75">
      <c r="A92" s="95"/>
      <c r="B92" s="95"/>
      <c r="C92" s="96"/>
      <c r="D92" s="97"/>
      <c r="E92" s="98"/>
      <c r="F92" s="99"/>
      <c r="G92" s="98"/>
      <c r="H92" s="98"/>
      <c r="I92" s="100"/>
      <c r="J92" s="98"/>
      <c r="K92" s="101"/>
      <c r="L92" s="102"/>
      <c r="M92" s="102"/>
      <c r="N92" s="94"/>
      <c r="O92" s="102"/>
      <c r="P92" s="103"/>
    </row>
    <row r="94" spans="1:16" ht="16.5" thickBot="1"/>
    <row r="95" spans="1:16" ht="20.25" customHeight="1" thickBot="1">
      <c r="C95" s="259" t="s">
        <v>61</v>
      </c>
      <c r="D95" s="260"/>
      <c r="E95" s="261" t="s">
        <v>68</v>
      </c>
      <c r="F95" s="262"/>
      <c r="H95" s="263" t="s">
        <v>56</v>
      </c>
      <c r="I95" s="264"/>
      <c r="J95" s="264"/>
      <c r="K95" s="264"/>
      <c r="L95" s="264"/>
      <c r="M95" s="264"/>
      <c r="N95" s="264"/>
      <c r="O95" s="264"/>
      <c r="P95" s="265"/>
    </row>
    <row r="96" spans="1:16" ht="20.25" customHeight="1">
      <c r="C96" s="32" t="s">
        <v>31</v>
      </c>
      <c r="D96" s="33" t="s">
        <v>43</v>
      </c>
      <c r="E96" s="66">
        <f>COUNTIF($A$6:$A$90,"A")</f>
        <v>1</v>
      </c>
      <c r="F96" s="266">
        <f>SUM(E96:E97)</f>
        <v>1</v>
      </c>
      <c r="H96" s="49" t="s">
        <v>31</v>
      </c>
      <c r="I96" s="50"/>
      <c r="J96" s="51" t="s">
        <v>43</v>
      </c>
      <c r="K96" s="52"/>
      <c r="L96" s="82"/>
      <c r="M96" s="82"/>
      <c r="N96" s="91"/>
      <c r="O96" s="82"/>
      <c r="P96" s="83"/>
    </row>
    <row r="97" spans="3:16" ht="20.25" customHeight="1" thickBot="1">
      <c r="C97" s="34" t="s">
        <v>37</v>
      </c>
      <c r="D97" s="35" t="s">
        <v>62</v>
      </c>
      <c r="E97" s="67">
        <f>COUNTIF($A$6:$A$90,"CD47A")</f>
        <v>0</v>
      </c>
      <c r="F97" s="267"/>
      <c r="H97" s="54" t="s">
        <v>32</v>
      </c>
      <c r="I97" s="55"/>
      <c r="J97" s="56" t="s">
        <v>44</v>
      </c>
      <c r="K97" s="57"/>
      <c r="L97" s="84"/>
      <c r="M97" s="84"/>
      <c r="N97" s="92"/>
      <c r="O97" s="84"/>
      <c r="P97" s="85"/>
    </row>
    <row r="98" spans="3:16" ht="20.25" customHeight="1">
      <c r="C98" s="36" t="s">
        <v>32</v>
      </c>
      <c r="D98" s="37" t="s">
        <v>44</v>
      </c>
      <c r="E98" s="68">
        <f>COUNTIF($A$6:$A$90,"M")</f>
        <v>0</v>
      </c>
      <c r="F98" s="268">
        <f t="shared" ref="F98" si="8">SUM(E98:E99)</f>
        <v>0</v>
      </c>
      <c r="H98" s="54" t="s">
        <v>33</v>
      </c>
      <c r="I98" s="55"/>
      <c r="J98" s="56" t="s">
        <v>45</v>
      </c>
      <c r="K98" s="57"/>
      <c r="L98" s="84"/>
      <c r="M98" s="84"/>
      <c r="N98" s="92"/>
      <c r="O98" s="84"/>
      <c r="P98" s="85"/>
    </row>
    <row r="99" spans="3:16" ht="20.25" customHeight="1" thickBot="1">
      <c r="C99" s="38" t="s">
        <v>38</v>
      </c>
      <c r="D99" s="39" t="s">
        <v>63</v>
      </c>
      <c r="E99" s="69">
        <f>COUNTIF($A$6:$A$90,"CD47M")</f>
        <v>0</v>
      </c>
      <c r="F99" s="269"/>
      <c r="H99" s="54" t="s">
        <v>34</v>
      </c>
      <c r="I99" s="55"/>
      <c r="J99" s="56" t="s">
        <v>46</v>
      </c>
      <c r="K99" s="57"/>
      <c r="L99" s="84"/>
      <c r="M99" s="84"/>
      <c r="N99" s="92"/>
      <c r="O99" s="84"/>
      <c r="P99" s="85"/>
    </row>
    <row r="100" spans="3:16" ht="20.25" customHeight="1">
      <c r="C100" s="40" t="s">
        <v>33</v>
      </c>
      <c r="D100" s="41" t="s">
        <v>45</v>
      </c>
      <c r="E100" s="70">
        <f>COUNTIF($A$6:$A$90,"N")</f>
        <v>0</v>
      </c>
      <c r="F100" s="253">
        <f t="shared" ref="F100" si="9">SUM(E100:E101)</f>
        <v>0</v>
      </c>
      <c r="H100" s="54" t="s">
        <v>35</v>
      </c>
      <c r="I100" s="55"/>
      <c r="J100" s="56" t="s">
        <v>47</v>
      </c>
      <c r="K100" s="57"/>
      <c r="L100" s="84"/>
      <c r="M100" s="84"/>
      <c r="N100" s="92"/>
      <c r="O100" s="84"/>
      <c r="P100" s="85"/>
    </row>
    <row r="101" spans="3:16" ht="20.25" customHeight="1" thickBot="1">
      <c r="C101" s="42" t="s">
        <v>39</v>
      </c>
      <c r="D101" s="43" t="s">
        <v>64</v>
      </c>
      <c r="E101" s="71">
        <f>COUNTIF($A$6:$A$90,"CD47N")</f>
        <v>0</v>
      </c>
      <c r="F101" s="254"/>
      <c r="H101" s="54" t="s">
        <v>36</v>
      </c>
      <c r="I101" s="55"/>
      <c r="J101" s="56" t="s">
        <v>48</v>
      </c>
      <c r="K101" s="57"/>
      <c r="L101" s="84"/>
      <c r="M101" s="84"/>
      <c r="N101" s="92"/>
      <c r="O101" s="84"/>
      <c r="P101" s="85"/>
    </row>
    <row r="102" spans="3:16" ht="20.25" customHeight="1">
      <c r="C102" s="44" t="s">
        <v>34</v>
      </c>
      <c r="D102" s="45" t="s">
        <v>46</v>
      </c>
      <c r="E102" s="46">
        <f>COUNTIF($A$6:$A$90,"V")</f>
        <v>0</v>
      </c>
      <c r="F102" s="255">
        <f t="shared" ref="F102" si="10">SUM(E102:E103)</f>
        <v>0</v>
      </c>
      <c r="H102" s="54" t="s">
        <v>42</v>
      </c>
      <c r="I102" s="55"/>
      <c r="J102" s="56" t="s">
        <v>49</v>
      </c>
      <c r="K102" s="57"/>
      <c r="L102" s="84"/>
      <c r="M102" s="84"/>
      <c r="N102" s="92"/>
      <c r="O102" s="84"/>
      <c r="P102" s="85"/>
    </row>
    <row r="103" spans="3:16" ht="20.25" customHeight="1" thickBot="1">
      <c r="C103" s="47" t="s">
        <v>40</v>
      </c>
      <c r="D103" s="48" t="s">
        <v>65</v>
      </c>
      <c r="E103" s="72">
        <f>COUNTIF($A$6:$A$90,"CD47V")</f>
        <v>0</v>
      </c>
      <c r="F103" s="256"/>
      <c r="H103" s="54" t="s">
        <v>37</v>
      </c>
      <c r="I103" s="55"/>
      <c r="J103" s="56" t="s">
        <v>50</v>
      </c>
      <c r="K103" s="57"/>
      <c r="L103" s="84"/>
      <c r="M103" s="84"/>
      <c r="N103" s="92"/>
      <c r="O103" s="84"/>
      <c r="P103" s="85"/>
    </row>
    <row r="104" spans="3:16" ht="20.25" customHeight="1">
      <c r="C104" s="26" t="s">
        <v>35</v>
      </c>
      <c r="D104" s="29" t="s">
        <v>47</v>
      </c>
      <c r="E104" s="31">
        <f>COUNTIF($A$6:$A$90,"CD47")</f>
        <v>0</v>
      </c>
      <c r="F104" s="22"/>
      <c r="H104" s="54" t="s">
        <v>38</v>
      </c>
      <c r="I104" s="55"/>
      <c r="J104" s="56" t="s">
        <v>51</v>
      </c>
      <c r="K104" s="57"/>
      <c r="L104" s="84"/>
      <c r="M104" s="84"/>
      <c r="N104" s="92"/>
      <c r="O104" s="84"/>
      <c r="P104" s="85"/>
    </row>
    <row r="105" spans="3:16" ht="20.25" customHeight="1">
      <c r="C105" s="26" t="s">
        <v>41</v>
      </c>
      <c r="D105" s="29" t="s">
        <v>66</v>
      </c>
      <c r="E105" s="31">
        <f>COUNTIF($A$6:$A$90,"PQ")</f>
        <v>0</v>
      </c>
      <c r="F105" s="22"/>
      <c r="H105" s="54" t="s">
        <v>39</v>
      </c>
      <c r="I105" s="55"/>
      <c r="J105" s="56" t="s">
        <v>52</v>
      </c>
      <c r="K105" s="57"/>
      <c r="L105" s="84"/>
      <c r="M105" s="84"/>
      <c r="N105" s="92"/>
      <c r="O105" s="84"/>
      <c r="P105" s="85"/>
    </row>
    <row r="106" spans="3:16" ht="20.25" customHeight="1" thickBot="1">
      <c r="C106" s="27" t="s">
        <v>42</v>
      </c>
      <c r="D106" s="28" t="s">
        <v>67</v>
      </c>
      <c r="E106" s="30">
        <f>COUNTIF($A$6:$A$90,"O")</f>
        <v>0</v>
      </c>
      <c r="F106" s="22"/>
      <c r="H106" s="54" t="s">
        <v>40</v>
      </c>
      <c r="I106" s="55"/>
      <c r="J106" s="56" t="s">
        <v>53</v>
      </c>
      <c r="K106" s="57"/>
      <c r="L106" s="84"/>
      <c r="M106" s="84"/>
      <c r="N106" s="92"/>
      <c r="O106" s="84"/>
      <c r="P106" s="85"/>
    </row>
    <row r="107" spans="3:16" ht="20.25" customHeight="1" thickBot="1">
      <c r="C107" s="257" t="s">
        <v>60</v>
      </c>
      <c r="D107" s="258"/>
      <c r="E107" s="65">
        <f>SUM(E96:E106)</f>
        <v>1</v>
      </c>
      <c r="F107" s="64">
        <f>SUM(F96:F103)</f>
        <v>1</v>
      </c>
      <c r="H107" s="59" t="s">
        <v>41</v>
      </c>
      <c r="I107" s="60"/>
      <c r="J107" s="61" t="s">
        <v>54</v>
      </c>
      <c r="K107" s="62"/>
      <c r="L107" s="86"/>
      <c r="M107" s="86"/>
      <c r="N107" s="93"/>
      <c r="O107" s="86"/>
      <c r="P107" s="87"/>
    </row>
    <row r="108" spans="3:16" ht="20.25" customHeight="1"/>
  </sheetData>
  <autoFilter ref="A2:P5"/>
  <mergeCells count="43">
    <mergeCell ref="N2:N5"/>
    <mergeCell ref="P2:P5"/>
    <mergeCell ref="O2:O5"/>
    <mergeCell ref="C1:K1"/>
    <mergeCell ref="A2:A5"/>
    <mergeCell ref="C2:C5"/>
    <mergeCell ref="D2:D5"/>
    <mergeCell ref="E2:E5"/>
    <mergeCell ref="F2:F5"/>
    <mergeCell ref="G2:G5"/>
    <mergeCell ref="H2:H5"/>
    <mergeCell ref="I2:I5"/>
    <mergeCell ref="J2:J5"/>
    <mergeCell ref="M2:M5"/>
    <mergeCell ref="C66:K66"/>
    <mergeCell ref="C71:K71"/>
    <mergeCell ref="C76:K76"/>
    <mergeCell ref="H95:P95"/>
    <mergeCell ref="C91:K91"/>
    <mergeCell ref="C86:K86"/>
    <mergeCell ref="C95:D95"/>
    <mergeCell ref="E95:F95"/>
    <mergeCell ref="C31:K31"/>
    <mergeCell ref="C36:K36"/>
    <mergeCell ref="C41:K41"/>
    <mergeCell ref="C56:K56"/>
    <mergeCell ref="C61:K61"/>
    <mergeCell ref="F100:F101"/>
    <mergeCell ref="F102:F103"/>
    <mergeCell ref="C107:D107"/>
    <mergeCell ref="B2:B5"/>
    <mergeCell ref="L2:L5"/>
    <mergeCell ref="F96:F97"/>
    <mergeCell ref="F98:F99"/>
    <mergeCell ref="C46:K46"/>
    <mergeCell ref="C51:K51"/>
    <mergeCell ref="K2:K5"/>
    <mergeCell ref="C6:K6"/>
    <mergeCell ref="C11:K11"/>
    <mergeCell ref="C16:K16"/>
    <mergeCell ref="C21:K21"/>
    <mergeCell ref="C81:K81"/>
    <mergeCell ref="C26:K26"/>
  </mergeCells>
  <printOptions horizontalCentered="1"/>
  <pageMargins left="0.19685039370078741" right="0.19685039370078741" top="0.19685039370078741" bottom="0.19685039370078741" header="0" footer="0"/>
  <pageSetup paperSize="9" scale="77" fitToHeight="56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80808"/>
  </sheetPr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CALENDRIER</vt:lpstr>
      <vt:lpstr>ARBITRE</vt:lpstr>
      <vt:lpstr>SECTEUR GENERAL</vt:lpstr>
      <vt:lpstr>PARTICIPATION</vt:lpstr>
      <vt:lpstr>ETIQUETTE CA+CALENDRIER</vt:lpstr>
      <vt:lpstr>ARBITRE!Zone_d_impression</vt:lpstr>
      <vt:lpstr>PARTICIPATION!Zone_d_impression</vt:lpstr>
      <vt:lpstr>'SECTEUR GENERAL'!Zone_d_impression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</dc:creator>
  <cp:lastModifiedBy>jackie prevot</cp:lastModifiedBy>
  <cp:lastPrinted>2024-09-13T13:05:01Z</cp:lastPrinted>
  <dcterms:created xsi:type="dcterms:W3CDTF">2021-07-30T05:19:13Z</dcterms:created>
  <dcterms:modified xsi:type="dcterms:W3CDTF">2025-01-21T13:20:20Z</dcterms:modified>
</cp:coreProperties>
</file>